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d New.Owner-PC\Documents\Nar-Anon\Midwest Region\MWR Financial\"/>
    </mc:Choice>
  </mc:AlternateContent>
  <bookViews>
    <workbookView xWindow="0" yWindow="0" windowWidth="19200" windowHeight="11595" activeTab="1"/>
  </bookViews>
  <sheets>
    <sheet name="2015 Budget" sheetId="2" r:id="rId1"/>
    <sheet name="Budget Pie Chart" sheetId="3" r:id="rId2"/>
    <sheet name="Budget Analysis" sheetId="1" r:id="rId3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2" l="1"/>
  <c r="B15" i="2"/>
  <c r="B14" i="2"/>
  <c r="B13" i="2"/>
  <c r="B12" i="2"/>
  <c r="B11" i="2"/>
  <c r="B10" i="2"/>
  <c r="B7" i="2"/>
  <c r="B6" i="2"/>
  <c r="B17" i="2" l="1"/>
  <c r="B8" i="2"/>
  <c r="D46" i="1" l="1"/>
  <c r="D37" i="1"/>
  <c r="F35" i="1" l="1"/>
  <c r="F36" i="1"/>
  <c r="F37" i="1"/>
  <c r="F40" i="1"/>
  <c r="F44" i="1"/>
  <c r="F46" i="1"/>
  <c r="F41" i="1"/>
  <c r="F43" i="1"/>
  <c r="F39" i="1"/>
  <c r="F45" i="1"/>
  <c r="F42" i="1"/>
  <c r="D29" i="1"/>
  <c r="F15" i="1"/>
  <c r="E15" i="1"/>
  <c r="D15" i="1"/>
  <c r="F6" i="1"/>
  <c r="E6" i="1"/>
  <c r="D6" i="1"/>
</calcChain>
</file>

<file path=xl/sharedStrings.xml><?xml version="1.0" encoding="utf-8"?>
<sst xmlns="http://schemas.openxmlformats.org/spreadsheetml/2006/main" count="85" uniqueCount="42">
  <si>
    <t>FY 2012 
10/11 - 10/12</t>
  </si>
  <si>
    <t>FY 2013
10/12 - 10-13</t>
  </si>
  <si>
    <t>FY 2014 
10/13-YTD</t>
  </si>
  <si>
    <t>FY 2015
11/14-10/15</t>
  </si>
  <si>
    <t>Comments</t>
  </si>
  <si>
    <t>DON</t>
  </si>
  <si>
    <t>Donations - Revenue</t>
  </si>
  <si>
    <t>2012 includes special donation plea for Delegates</t>
  </si>
  <si>
    <t>ASB</t>
  </si>
  <si>
    <t>Assembly - Net Revenue</t>
  </si>
  <si>
    <t>2012 may be short due to early registrations</t>
  </si>
  <si>
    <t>Total</t>
  </si>
  <si>
    <t>DAD</t>
  </si>
  <si>
    <t>Delegate and Alternate Delegate</t>
  </si>
  <si>
    <t>COR</t>
  </si>
  <si>
    <t>Convention Outreach</t>
  </si>
  <si>
    <t>BK</t>
  </si>
  <si>
    <t>Banking</t>
  </si>
  <si>
    <t>Need ~$20 for Checks</t>
  </si>
  <si>
    <t>WEB</t>
  </si>
  <si>
    <t>Website</t>
  </si>
  <si>
    <t>RSC</t>
  </si>
  <si>
    <t>RSC Operations</t>
  </si>
  <si>
    <t>NGL</t>
  </si>
  <si>
    <t>New Group Literature</t>
  </si>
  <si>
    <t>Code</t>
  </si>
  <si>
    <t>Account Description</t>
  </si>
  <si>
    <t>2014 Budget</t>
  </si>
  <si>
    <t>Assembly</t>
  </si>
  <si>
    <t>Budget</t>
  </si>
  <si>
    <t>Contingency</t>
  </si>
  <si>
    <t>2014 - Purchased  for 5 groups - 5 more due to be paid so far.</t>
  </si>
  <si>
    <t>~$420 due on 9/2016</t>
  </si>
  <si>
    <t>Revenue:</t>
  </si>
  <si>
    <t>Expenses:</t>
  </si>
  <si>
    <t>Approx. Amount Collected/Spent</t>
  </si>
  <si>
    <t>Proposed 2015 Budget</t>
  </si>
  <si>
    <t>Covers ~6 New Groups</t>
  </si>
  <si>
    <t>Percent of Total Budget</t>
  </si>
  <si>
    <t>Delegate and Alternate Delegate (2 year Cycle)</t>
  </si>
  <si>
    <t xml:space="preserve">Total </t>
  </si>
  <si>
    <t>FY 2015
1/15-12/15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</si>
</sst>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.000000%"/>
    <numFmt numFmtId="165" formatCode="0.0000000%"/>
  </numFmts>
  <fonts count="10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u val="singleAccounting"/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"/>
      <name val="Arial"/>
      <family val="2"/>
    </font>
    <font>
      <b/>
      <u/>
      <sz val="16"/>
      <color theme="1"/>
      <name val="Arial"/>
      <family val="2"/>
    </font>
    <font>
      <u/>
      <sz val="20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wrapText="1"/>
    </xf>
    <xf numFmtId="44" fontId="0" fillId="0" borderId="0" xfId="1" applyFont="1" applyAlignment="1">
      <alignment horizontal="center"/>
    </xf>
    <xf numFmtId="44" fontId="0" fillId="0" borderId="0" xfId="1" applyFont="1"/>
    <xf numFmtId="0" fontId="0" fillId="0" borderId="0" xfId="0" applyAlignment="1">
      <alignment horizontal="right"/>
    </xf>
    <xf numFmtId="44" fontId="0" fillId="0" borderId="0" xfId="0" applyNumberFormat="1"/>
    <xf numFmtId="44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44" fontId="3" fillId="0" borderId="0" xfId="1" applyFont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/>
    <xf numFmtId="0" fontId="0" fillId="0" borderId="0" xfId="0" applyAlignment="1">
      <alignment horizontal="left" inden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9" fontId="0" fillId="0" borderId="0" xfId="2" applyFont="1"/>
    <xf numFmtId="164" fontId="0" fillId="0" borderId="0" xfId="2" applyNumberFormat="1" applyFont="1"/>
    <xf numFmtId="165" fontId="0" fillId="0" borderId="0" xfId="2" applyNumberFormat="1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left" indent="1"/>
    </xf>
    <xf numFmtId="44" fontId="9" fillId="0" borderId="0" xfId="1" applyFont="1" applyAlignment="1">
      <alignment horizontal="center" wrapText="1"/>
    </xf>
    <xf numFmtId="0" fontId="9" fillId="0" borderId="0" xfId="0" applyFont="1" applyAlignment="1">
      <alignment horizontal="left" indent="2"/>
    </xf>
    <xf numFmtId="44" fontId="9" fillId="0" borderId="0" xfId="1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 wrapText="1" indent="2"/>
    </xf>
    <xf numFmtId="44" fontId="9" fillId="0" borderId="0" xfId="0" applyNumberFormat="1" applyFont="1"/>
    <xf numFmtId="0" fontId="9" fillId="0" borderId="0" xfId="0" applyFont="1" applyAlignment="1">
      <alignment horizontal="right" vertical="top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Midwest Region Proposed 2015 Budget - Expenses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16559643880993E-2"/>
          <c:y val="0.17249195335731549"/>
          <c:w val="0.54828416888140552"/>
          <c:h val="0.739834649381698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0.21942697414395529"/>
                  <c:y val="-1.1315417256011246E-2"/>
                </c:manualLayout>
              </c:layout>
              <c:tx>
                <c:rich>
                  <a:bodyPr/>
                  <a:lstStyle/>
                  <a:p>
                    <a:fld id="{6A416EF6-C081-4C1D-AACC-0CD1333FB5EE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485EB344-B28D-4F97-A5B4-40F2B30AE11D}" type="CATEGORYNAME">
                      <a:rPr lang="en-US" baseline="0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CE23FE66-53CC-4709-A08F-8C0203DAEFD2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0.16911250873515024"/>
                  <c:y val="-0.10183875530410184"/>
                </c:manualLayout>
              </c:layout>
              <c:tx>
                <c:rich>
                  <a:bodyPr/>
                  <a:lstStyle/>
                  <a:p>
                    <a:fld id="{CB94566D-CA7E-4AC0-B54E-202F83C4DB40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54B50CEB-BF0B-440E-A11D-FB988B5C9BB1}" type="CATEGORYNAME">
                      <a:rPr lang="en-US" baseline="0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905E0C98-2213-4FE8-B070-2F135B60D3E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6.5688384863841709E-2"/>
                  <c:y val="6.0348966280205071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78F0228-5177-43AA-98F2-88B78B7665E3}" type="CELLRANGE">
                      <a:rPr lang="en-US"/>
                      <a:pPr>
                        <a:defRPr/>
                      </a:pPr>
                      <a:t>[CELLRANGE]</a:t>
                    </a:fld>
                    <a:r>
                      <a:rPr lang="en-US" baseline="0"/>
                      <a:t>
</a:t>
                    </a:r>
                    <a:fld id="{C69780AC-BBF9-4C42-B154-9623BEC3B7CB}" type="CATEGORYNAME">
                      <a:rPr lang="en-US" baseline="0"/>
                      <a:pPr>
                        <a:defRPr/>
                      </a:pPr>
                      <a:t>[CATEGORY NAME]</a:t>
                    </a:fld>
                    <a:r>
                      <a:rPr lang="en-US" baseline="0"/>
                      <a:t>
</a:t>
                    </a:r>
                    <a:fld id="{FC8DE5BE-2F07-4EC9-B836-24CAB2BB0853}" type="PERCENTAGE">
                      <a:rPr lang="en-US" baseline="0"/>
                      <a:pPr>
                        <a:defRPr/>
                      </a:pPr>
                      <a:t>[PERCENTAGE]</a:t>
                    </a:fld>
                    <a:endParaRPr lang="en-US" baseline="0"/>
                  </a:p>
                </c:rich>
              </c:tx>
              <c:spPr>
                <a:pattFill prst="pct75">
                  <a:fgClr>
                    <a:sysClr val="windowText" lastClr="000000">
                      <a:lumMod val="75000"/>
                      <a:lumOff val="25000"/>
                    </a:sysClr>
                  </a:fgClr>
                  <a:bgClr>
                    <a:sysClr val="windowText" lastClr="000000">
                      <a:lumMod val="65000"/>
                      <a:lumOff val="35000"/>
                    </a:sys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</c15:spPr>
                  <c15:layout>
                    <c:manualLayout>
                      <c:w val="5.541359216890341E-2"/>
                      <c:h val="7.7325581827024092E-2"/>
                    </c:manualLayout>
                  </c15:layout>
                  <c15:dlblFieldTable/>
                  <c15:showDataLabelsRange val="1"/>
                </c:ext>
              </c:extLst>
            </c:dLbl>
            <c:dLbl>
              <c:idx val="3"/>
              <c:layout>
                <c:manualLayout>
                  <c:x val="1.9566736547868623E-2"/>
                  <c:y val="7.5436115040075302E-2"/>
                </c:manualLayout>
              </c:layout>
              <c:tx>
                <c:rich>
                  <a:bodyPr/>
                  <a:lstStyle/>
                  <a:p>
                    <a:fld id="{7FF155C8-74F3-4094-9198-34A926E6BD07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487E5532-23D9-4F2F-9CF3-658C20E9B111}" type="CATEGORYNAME">
                      <a:rPr lang="en-US" baseline="0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DB3BDF68-8972-434F-9BC5-6020A7A27A5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"/>
              <c:layout>
                <c:manualLayout>
                  <c:x val="5.5904961565338921E-3"/>
                  <c:y val="2.8288543140028287E-2"/>
                </c:manualLayout>
              </c:layout>
              <c:tx>
                <c:rich>
                  <a:bodyPr/>
                  <a:lstStyle/>
                  <a:p>
                    <a:fld id="{43FBF9D4-B8EE-4DAA-B5E0-4F66E4F45B0E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91C9CE71-F88E-4B87-BB71-A5F594B3AD41}" type="CATEGORYNAME">
                      <a:rPr lang="en-US" baseline="0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AA2178A6-B3C0-41A0-B038-F0A0D28A8B3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5"/>
              <c:layout>
                <c:manualLayout>
                  <c:x val="8.5255066387141865E-2"/>
                  <c:y val="2.2630834512022632E-2"/>
                </c:manualLayout>
              </c:layout>
              <c:tx>
                <c:rich>
                  <a:bodyPr/>
                  <a:lstStyle/>
                  <a:p>
                    <a:fld id="{5B585517-7C0C-435E-ABB1-254BF82BD8AC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FCA8ED5D-38EA-45C6-B990-AC08FCDCAF4E}" type="CATEGORYNAME">
                      <a:rPr lang="en-US" baseline="0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D08AE324-1B88-4BBD-A394-0E7608D1E8A4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6"/>
              <c:layout>
                <c:manualLayout>
                  <c:x val="5.3109713487071976E-2"/>
                  <c:y val="0.12824139556812825"/>
                </c:manualLayout>
              </c:layout>
              <c:tx>
                <c:rich>
                  <a:bodyPr/>
                  <a:lstStyle/>
                  <a:p>
                    <a:fld id="{F1B08A09-C81A-480A-8388-739A00BCD457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E1687FA3-F9ED-4AC7-A115-4FB4F4B637B7}" type="CATEGORYNAME">
                      <a:rPr lang="en-US" baseline="0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E3298912-C500-48F0-B126-E8D549156FE4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  <c15:layout/>
                <c15:showDataLabelsRange val="1"/>
              </c:ext>
            </c:extLst>
          </c:dLbls>
          <c:cat>
            <c:strRef>
              <c:f>'Budget Analysis'!$C$39:$C$45</c:f>
              <c:strCache>
                <c:ptCount val="7"/>
                <c:pt idx="0">
                  <c:v>Delegate and Alternate Delegate</c:v>
                </c:pt>
                <c:pt idx="1">
                  <c:v>Convention Outreach</c:v>
                </c:pt>
                <c:pt idx="2">
                  <c:v>Banking</c:v>
                </c:pt>
                <c:pt idx="3">
                  <c:v>Website</c:v>
                </c:pt>
                <c:pt idx="4">
                  <c:v>RSC Operations</c:v>
                </c:pt>
                <c:pt idx="5">
                  <c:v>New Group Literature</c:v>
                </c:pt>
                <c:pt idx="6">
                  <c:v>Contingency</c:v>
                </c:pt>
              </c:strCache>
            </c:strRef>
          </c:cat>
          <c:val>
            <c:numRef>
              <c:f>'Budget Analysis'!$D$39:$D$45</c:f>
              <c:numCache>
                <c:formatCode>_("$"* #,##0.00_);_("$"* \(#,##0.00\);_("$"* "-"??_);_(@_)</c:formatCode>
                <c:ptCount val="7"/>
                <c:pt idx="0">
                  <c:v>1800</c:v>
                </c:pt>
                <c:pt idx="1">
                  <c:v>500</c:v>
                </c:pt>
                <c:pt idx="2">
                  <c:v>50</c:v>
                </c:pt>
                <c:pt idx="3">
                  <c:v>100</c:v>
                </c:pt>
                <c:pt idx="4">
                  <c:v>50</c:v>
                </c:pt>
                <c:pt idx="5">
                  <c:v>750</c:v>
                </c:pt>
                <c:pt idx="6">
                  <c:v>350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'Budget Analysis'!$D$39:$D$45</c15:f>
                <c15:dlblRangeCache>
                  <c:ptCount val="7"/>
                  <c:pt idx="0">
                    <c:v> $1,800.00 </c:v>
                  </c:pt>
                  <c:pt idx="1">
                    <c:v> $500.00 </c:v>
                  </c:pt>
                  <c:pt idx="2">
                    <c:v> $50.00 </c:v>
                  </c:pt>
                  <c:pt idx="3">
                    <c:v> $100.00 </c:v>
                  </c:pt>
                  <c:pt idx="4">
                    <c:v> $50.00 </c:v>
                  </c:pt>
                  <c:pt idx="5">
                    <c:v> $750.00 </c:v>
                  </c:pt>
                  <c:pt idx="6">
                    <c:v> $350.00 </c:v>
                  </c:pt>
                </c15:dlblRangeCache>
              </c15:datalabelsRange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Midwest Region 2014 Actual Expenses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FE6618E5-0D91-4700-91D7-D1683E26D059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99E0F4EA-A7BA-4CCF-9356-A8C440E4E550}" type="CATEGORYNAME">
                      <a:rPr lang="en-US" baseline="0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C8C3FFCE-C28A-4B4B-94B7-FBD91F6B2D80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>
                <c:manualLayout>
                  <c:x val="8.1489286968739028E-2"/>
                  <c:y val="0.13553376459912767"/>
                </c:manualLayout>
              </c:layout>
              <c:tx>
                <c:rich>
                  <a:bodyPr/>
                  <a:lstStyle/>
                  <a:p>
                    <a:fld id="{6798DE21-0BC9-4FEF-9292-B8F90EAE7245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98C117C9-332B-46AD-8076-FEB680164E07}" type="CATEGORYNAME">
                      <a:rPr lang="en-US" baseline="0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922FD18A-EDBE-4B05-B396-993F57D4AF8C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-1.7389986420295989E-2"/>
                  <c:y val="7.2105084842621736E-2"/>
                </c:manualLayout>
              </c:layout>
              <c:tx>
                <c:rich>
                  <a:bodyPr/>
                  <a:lstStyle/>
                  <a:p>
                    <a:fld id="{26B1F0C5-D61A-4C82-B0E1-74E3E7C607FA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FD15DA27-9767-40D4-987D-15E519792BB7}" type="CATEGORYNAME">
                      <a:rPr lang="en-US" baseline="0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6F590C5E-8020-48B4-95AF-13D399C84EF0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>
                <c:manualLayout>
                  <c:x val="-5.2588026075244286E-2"/>
                  <c:y val="-1.6430641337119127E-2"/>
                </c:manualLayout>
              </c:layout>
              <c:tx>
                <c:rich>
                  <a:bodyPr/>
                  <a:lstStyle/>
                  <a:p>
                    <a:fld id="{064CF39E-6B86-486C-96D4-221E5CC33D42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1AB5BB3F-18EB-4DFC-9304-77153A7E24F0}" type="CATEGORYNAME">
                      <a:rPr lang="en-US" baseline="0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6B1E36D9-7A79-4109-8402-7ED6752201BE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"/>
              <c:layout>
                <c:manualLayout>
                  <c:x val="4.9140385375958683E-2"/>
                  <c:y val="-5.8048571066163172E-2"/>
                </c:manualLayout>
              </c:layout>
              <c:tx>
                <c:rich>
                  <a:bodyPr/>
                  <a:lstStyle/>
                  <a:p>
                    <a:fld id="{56191934-22E8-47E9-B224-5A058EC7EFB2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92AB5489-E3F3-4673-9E91-F3735D4A3BED}" type="CATEGORYNAME">
                      <a:rPr lang="en-US" baseline="0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4D85851E-9FA0-42AF-816D-122345C1D95A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5"/>
              <c:layout>
                <c:manualLayout>
                  <c:x val="0.12744333723300394"/>
                  <c:y val="0.16314648401291842"/>
                </c:manualLayout>
              </c:layout>
              <c:tx>
                <c:rich>
                  <a:bodyPr/>
                  <a:lstStyle/>
                  <a:p>
                    <a:fld id="{F044D112-892E-4A8A-B483-906A2E792C29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ABAB7E5F-F79F-4BCB-B869-BE9442C6ED96}" type="CATEGORYNAME">
                      <a:rPr lang="en-US" baseline="0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B07E0DE2-40EB-4A54-8A3C-0BC26EA8D78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  <c15:showDataLabelsRange val="1"/>
              </c:ext>
            </c:extLst>
          </c:dLbls>
          <c:cat>
            <c:strRef>
              <c:f>'Budget Analysis'!$C$8:$C$13</c:f>
              <c:strCache>
                <c:ptCount val="6"/>
                <c:pt idx="0">
                  <c:v>Delegate and Alternate Delegate (2 year Cycle)</c:v>
                </c:pt>
                <c:pt idx="1">
                  <c:v>Convention Outreach</c:v>
                </c:pt>
                <c:pt idx="2">
                  <c:v>Banking</c:v>
                </c:pt>
                <c:pt idx="3">
                  <c:v>Website</c:v>
                </c:pt>
                <c:pt idx="4">
                  <c:v>RSC Operations</c:v>
                </c:pt>
                <c:pt idx="5">
                  <c:v>New Group Literature</c:v>
                </c:pt>
              </c:strCache>
            </c:strRef>
          </c:cat>
          <c:val>
            <c:numRef>
              <c:f>'Budget Analysis'!$F$8:$F$13</c:f>
              <c:numCache>
                <c:formatCode>_("$"* #,##0.00_);_("$"* \(#,##0.00\);_("$"* "-"??_);_(@_)</c:formatCode>
                <c:ptCount val="6"/>
                <c:pt idx="0">
                  <c:v>3600</c:v>
                </c:pt>
                <c:pt idx="1">
                  <c:v>192.01</c:v>
                </c:pt>
                <c:pt idx="2">
                  <c:v>13.86</c:v>
                </c:pt>
                <c:pt idx="3">
                  <c:v>0</c:v>
                </c:pt>
                <c:pt idx="4">
                  <c:v>42.76</c:v>
                </c:pt>
                <c:pt idx="5">
                  <c:v>610.5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'Budget Analysis'!$F$8:$F$13</c15:f>
                <c15:dlblRangeCache>
                  <c:ptCount val="6"/>
                  <c:pt idx="0">
                    <c:v> $3,600.00 </c:v>
                  </c:pt>
                  <c:pt idx="1">
                    <c:v> $192.01 </c:v>
                  </c:pt>
                  <c:pt idx="2">
                    <c:v> $13.86 </c:v>
                  </c:pt>
                  <c:pt idx="3">
                    <c:v> $-   </c:v>
                  </c:pt>
                  <c:pt idx="4">
                    <c:v> $42.76 </c:v>
                  </c:pt>
                  <c:pt idx="5">
                    <c:v> $610.50 </c:v>
                  </c:pt>
                </c15:dlblRangeCache>
              </c15:datalabelsRange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38099</xdr:rowOff>
    </xdr:from>
    <xdr:to>
      <xdr:col>12</xdr:col>
      <xdr:colOff>9525</xdr:colOff>
      <xdr:row>35</xdr:row>
      <xdr:rowOff>104774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36</xdr:row>
      <xdr:rowOff>66674</xdr:rowOff>
    </xdr:from>
    <xdr:to>
      <xdr:col>11</xdr:col>
      <xdr:colOff>723900</xdr:colOff>
      <xdr:row>68</xdr:row>
      <xdr:rowOff>95249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B17"/>
  <sheetViews>
    <sheetView workbookViewId="0">
      <selection activeCell="E8" sqref="E8"/>
    </sheetView>
  </sheetViews>
  <sheetFormatPr defaultRowHeight="15" x14ac:dyDescent="0.2"/>
  <cols>
    <col min="1" max="1" width="52.6640625" customWidth="1"/>
    <col min="2" max="2" width="22.6640625" customWidth="1"/>
  </cols>
  <sheetData>
    <row r="3" spans="1:2" ht="25.5" x14ac:dyDescent="0.35">
      <c r="A3" s="18" t="s">
        <v>36</v>
      </c>
      <c r="B3" s="18"/>
    </row>
    <row r="4" spans="1:2" ht="26.25" x14ac:dyDescent="0.4">
      <c r="A4" s="19" t="s">
        <v>26</v>
      </c>
      <c r="B4" s="20" t="s">
        <v>29</v>
      </c>
    </row>
    <row r="5" spans="1:2" ht="51.75" x14ac:dyDescent="0.4">
      <c r="A5" s="21" t="s">
        <v>33</v>
      </c>
      <c r="B5" s="22" t="s">
        <v>41</v>
      </c>
    </row>
    <row r="6" spans="1:2" ht="25.5" x14ac:dyDescent="0.35">
      <c r="A6" s="23" t="s">
        <v>6</v>
      </c>
      <c r="B6" s="24">
        <f>'Budget Analysis'!D35</f>
        <v>3100</v>
      </c>
    </row>
    <row r="7" spans="1:2" ht="25.5" x14ac:dyDescent="0.35">
      <c r="A7" s="23" t="s">
        <v>9</v>
      </c>
      <c r="B7" s="24">
        <f>'Budget Analysis'!D36</f>
        <v>500</v>
      </c>
    </row>
    <row r="8" spans="1:2" ht="25.5" x14ac:dyDescent="0.35">
      <c r="A8" s="25" t="s">
        <v>11</v>
      </c>
      <c r="B8" s="24">
        <f>SUM(B6:B7)</f>
        <v>3600</v>
      </c>
    </row>
    <row r="9" spans="1:2" ht="26.25" x14ac:dyDescent="0.4">
      <c r="A9" s="21" t="s">
        <v>34</v>
      </c>
      <c r="B9" s="24"/>
    </row>
    <row r="10" spans="1:2" ht="25.5" x14ac:dyDescent="0.35">
      <c r="A10" s="26" t="s">
        <v>13</v>
      </c>
      <c r="B10" s="24">
        <f>'Budget Analysis'!D39</f>
        <v>1800</v>
      </c>
    </row>
    <row r="11" spans="1:2" ht="25.5" x14ac:dyDescent="0.35">
      <c r="A11" s="23" t="s">
        <v>15</v>
      </c>
      <c r="B11" s="24">
        <f>'Budget Analysis'!D40</f>
        <v>500</v>
      </c>
    </row>
    <row r="12" spans="1:2" ht="25.5" x14ac:dyDescent="0.35">
      <c r="A12" s="23" t="s">
        <v>17</v>
      </c>
      <c r="B12" s="24">
        <f>'Budget Analysis'!D41</f>
        <v>50</v>
      </c>
    </row>
    <row r="13" spans="1:2" ht="25.5" x14ac:dyDescent="0.35">
      <c r="A13" s="23" t="s">
        <v>20</v>
      </c>
      <c r="B13" s="24">
        <f>'Budget Analysis'!D42</f>
        <v>100</v>
      </c>
    </row>
    <row r="14" spans="1:2" ht="25.5" x14ac:dyDescent="0.35">
      <c r="A14" s="23" t="s">
        <v>22</v>
      </c>
      <c r="B14" s="24">
        <f>'Budget Analysis'!D43</f>
        <v>50</v>
      </c>
    </row>
    <row r="15" spans="1:2" ht="25.5" x14ac:dyDescent="0.35">
      <c r="A15" s="23" t="s">
        <v>24</v>
      </c>
      <c r="B15" s="24">
        <f>'Budget Analysis'!D44</f>
        <v>750</v>
      </c>
    </row>
    <row r="16" spans="1:2" ht="25.5" x14ac:dyDescent="0.35">
      <c r="A16" s="23" t="s">
        <v>30</v>
      </c>
      <c r="B16" s="27">
        <f>'Budget Analysis'!D45</f>
        <v>350</v>
      </c>
    </row>
    <row r="17" spans="1:2" ht="25.5" x14ac:dyDescent="0.35">
      <c r="A17" s="28" t="s">
        <v>40</v>
      </c>
      <c r="B17" s="24">
        <f>SUM(B10:B16)</f>
        <v>3600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topLeftCell="A10" workbookViewId="0">
      <selection activeCell="N38" sqref="N38"/>
    </sheetView>
  </sheetViews>
  <sheetFormatPr defaultRowHeight="15" x14ac:dyDescent="0.2"/>
  <sheetData/>
  <printOptions horizontalCentered="1" verticalCentered="1"/>
  <pageMargins left="0.7" right="0.7" top="0.75" bottom="0.75" header="0.3" footer="0.3"/>
  <pageSetup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6"/>
  <sheetViews>
    <sheetView topLeftCell="C1" workbookViewId="0">
      <selection activeCell="G11" sqref="G11"/>
    </sheetView>
  </sheetViews>
  <sheetFormatPr defaultRowHeight="15" x14ac:dyDescent="0.2"/>
  <cols>
    <col min="3" max="3" width="37.44140625" customWidth="1"/>
    <col min="4" max="5" width="12.77734375" customWidth="1"/>
    <col min="6" max="6" width="13.77734375" customWidth="1"/>
    <col min="7" max="7" width="43.88671875" style="9" customWidth="1"/>
  </cols>
  <sheetData>
    <row r="2" spans="2:7" x14ac:dyDescent="0.2">
      <c r="D2" s="17" t="s">
        <v>35</v>
      </c>
      <c r="E2" s="17"/>
      <c r="F2" s="17"/>
    </row>
    <row r="3" spans="2:7" ht="30" x14ac:dyDescent="0.2">
      <c r="D3" s="1" t="s">
        <v>0</v>
      </c>
      <c r="E3" s="1" t="s">
        <v>1</v>
      </c>
      <c r="F3" s="1" t="s">
        <v>2</v>
      </c>
      <c r="G3" s="1" t="s">
        <v>4</v>
      </c>
    </row>
    <row r="4" spans="2:7" x14ac:dyDescent="0.2">
      <c r="B4" s="2" t="s">
        <v>5</v>
      </c>
      <c r="C4" t="s">
        <v>6</v>
      </c>
      <c r="D4" s="3">
        <v>2895</v>
      </c>
      <c r="E4" s="3">
        <v>1950</v>
      </c>
      <c r="F4" s="3">
        <v>1113.19</v>
      </c>
      <c r="G4" s="9" t="s">
        <v>7</v>
      </c>
    </row>
    <row r="5" spans="2:7" x14ac:dyDescent="0.2">
      <c r="B5" s="2" t="s">
        <v>8</v>
      </c>
      <c r="C5" t="s">
        <v>9</v>
      </c>
      <c r="D5" s="3">
        <v>284.64</v>
      </c>
      <c r="E5" s="3">
        <v>773.44</v>
      </c>
      <c r="F5" s="3">
        <v>614.77</v>
      </c>
      <c r="G5" s="9" t="s">
        <v>10</v>
      </c>
    </row>
    <row r="6" spans="2:7" x14ac:dyDescent="0.2">
      <c r="B6" s="2"/>
      <c r="C6" s="4" t="s">
        <v>11</v>
      </c>
      <c r="D6" s="3">
        <f>SUM(D4:D5)</f>
        <v>3179.64</v>
      </c>
      <c r="E6" s="3">
        <f>SUM(E4:E5)</f>
        <v>2723.44</v>
      </c>
      <c r="F6" s="3">
        <f>SUM(F4:F5)</f>
        <v>1727.96</v>
      </c>
    </row>
    <row r="7" spans="2:7" x14ac:dyDescent="0.2">
      <c r="B7" s="2"/>
      <c r="D7" s="3"/>
      <c r="E7" s="3"/>
      <c r="F7" s="3"/>
    </row>
    <row r="8" spans="2:7" x14ac:dyDescent="0.2">
      <c r="B8" s="2" t="s">
        <v>12</v>
      </c>
      <c r="C8" t="s">
        <v>39</v>
      </c>
      <c r="D8" s="3">
        <v>3200</v>
      </c>
      <c r="E8" s="3">
        <v>0</v>
      </c>
      <c r="F8" s="3">
        <v>3600</v>
      </c>
    </row>
    <row r="9" spans="2:7" x14ac:dyDescent="0.2">
      <c r="B9" s="2" t="s">
        <v>14</v>
      </c>
      <c r="C9" t="s">
        <v>15</v>
      </c>
      <c r="D9" s="3">
        <v>200</v>
      </c>
      <c r="E9" s="3">
        <v>139.47999999999999</v>
      </c>
      <c r="F9" s="3">
        <v>192.01</v>
      </c>
    </row>
    <row r="10" spans="2:7" x14ac:dyDescent="0.2">
      <c r="B10" s="2" t="s">
        <v>16</v>
      </c>
      <c r="C10" t="s">
        <v>17</v>
      </c>
      <c r="D10" s="3">
        <v>56</v>
      </c>
      <c r="E10" s="3">
        <v>84</v>
      </c>
      <c r="F10" s="3">
        <v>13.86</v>
      </c>
    </row>
    <row r="11" spans="2:7" x14ac:dyDescent="0.2">
      <c r="B11" s="2" t="s">
        <v>19</v>
      </c>
      <c r="C11" t="s">
        <v>20</v>
      </c>
      <c r="D11" s="3">
        <v>0</v>
      </c>
      <c r="E11" s="3">
        <v>0</v>
      </c>
      <c r="F11" s="3">
        <v>0</v>
      </c>
    </row>
    <row r="12" spans="2:7" x14ac:dyDescent="0.2">
      <c r="B12" s="2" t="s">
        <v>21</v>
      </c>
      <c r="C12" t="s">
        <v>22</v>
      </c>
      <c r="D12" s="3">
        <v>15.21</v>
      </c>
      <c r="E12" s="3">
        <v>331.9</v>
      </c>
      <c r="F12" s="3">
        <v>42.76</v>
      </c>
    </row>
    <row r="13" spans="2:7" ht="30" x14ac:dyDescent="0.2">
      <c r="B13" s="2" t="s">
        <v>23</v>
      </c>
      <c r="C13" t="s">
        <v>24</v>
      </c>
      <c r="D13" s="3">
        <v>234.6</v>
      </c>
      <c r="E13" s="3">
        <v>82.93</v>
      </c>
      <c r="F13" s="3">
        <v>610.5</v>
      </c>
      <c r="G13" s="9" t="s">
        <v>31</v>
      </c>
    </row>
    <row r="14" spans="2:7" x14ac:dyDescent="0.2">
      <c r="B14" s="2"/>
      <c r="C14" t="s">
        <v>30</v>
      </c>
      <c r="D14" s="3"/>
      <c r="E14" s="3"/>
      <c r="F14" s="3"/>
    </row>
    <row r="15" spans="2:7" x14ac:dyDescent="0.2">
      <c r="C15" s="4" t="s">
        <v>11</v>
      </c>
      <c r="D15" s="5">
        <f>SUM(D8:D13)</f>
        <v>3705.81</v>
      </c>
      <c r="E15" s="5">
        <f>SUM(E8:E13)</f>
        <v>638.30999999999995</v>
      </c>
      <c r="F15" s="5">
        <f>SUM(F8:F13)</f>
        <v>4459.130000000001</v>
      </c>
    </row>
    <row r="19" spans="2:4" ht="20.25" x14ac:dyDescent="0.55000000000000004">
      <c r="B19" s="6" t="s">
        <v>25</v>
      </c>
      <c r="C19" s="7" t="s">
        <v>26</v>
      </c>
      <c r="D19" s="8" t="s">
        <v>27</v>
      </c>
    </row>
    <row r="20" spans="2:4" x14ac:dyDescent="0.2">
      <c r="B20" s="2" t="s">
        <v>5</v>
      </c>
      <c r="C20" t="s">
        <v>6</v>
      </c>
      <c r="D20" s="3"/>
    </row>
    <row r="21" spans="2:4" x14ac:dyDescent="0.2">
      <c r="B21" s="2"/>
      <c r="D21" s="3"/>
    </row>
    <row r="22" spans="2:4" x14ac:dyDescent="0.2">
      <c r="B22" s="2" t="s">
        <v>12</v>
      </c>
      <c r="C22" t="s">
        <v>13</v>
      </c>
      <c r="D22" s="3">
        <v>3600</v>
      </c>
    </row>
    <row r="23" spans="2:4" x14ac:dyDescent="0.2">
      <c r="B23" s="2" t="s">
        <v>14</v>
      </c>
      <c r="C23" t="s">
        <v>15</v>
      </c>
      <c r="D23" s="3">
        <v>660</v>
      </c>
    </row>
    <row r="24" spans="2:4" x14ac:dyDescent="0.2">
      <c r="B24" s="2" t="s">
        <v>16</v>
      </c>
      <c r="C24" t="s">
        <v>17</v>
      </c>
      <c r="D24" s="3">
        <v>175</v>
      </c>
    </row>
    <row r="25" spans="2:4" x14ac:dyDescent="0.2">
      <c r="B25" s="2" t="s">
        <v>19</v>
      </c>
      <c r="C25" t="s">
        <v>20</v>
      </c>
      <c r="D25" s="3">
        <v>220</v>
      </c>
    </row>
    <row r="26" spans="2:4" x14ac:dyDescent="0.2">
      <c r="B26" s="2" t="s">
        <v>8</v>
      </c>
      <c r="C26" t="s">
        <v>28</v>
      </c>
      <c r="D26" s="3">
        <v>330</v>
      </c>
    </row>
    <row r="27" spans="2:4" x14ac:dyDescent="0.2">
      <c r="B27" s="2" t="s">
        <v>21</v>
      </c>
      <c r="C27" t="s">
        <v>22</v>
      </c>
      <c r="D27" s="3">
        <v>110</v>
      </c>
    </row>
    <row r="28" spans="2:4" x14ac:dyDescent="0.2">
      <c r="B28" s="2" t="s">
        <v>23</v>
      </c>
      <c r="C28" t="s">
        <v>24</v>
      </c>
      <c r="D28" s="3">
        <v>600</v>
      </c>
    </row>
    <row r="29" spans="2:4" x14ac:dyDescent="0.2">
      <c r="C29" s="4" t="s">
        <v>11</v>
      </c>
      <c r="D29" s="3">
        <f>SUM(D22:D28)</f>
        <v>5695</v>
      </c>
    </row>
    <row r="32" spans="2:4" ht="20.25" x14ac:dyDescent="0.3">
      <c r="C32" s="13" t="s">
        <v>36</v>
      </c>
    </row>
    <row r="33" spans="3:7" ht="15.75" x14ac:dyDescent="0.25">
      <c r="C33" s="12" t="s">
        <v>26</v>
      </c>
      <c r="D33" s="7" t="s">
        <v>29</v>
      </c>
    </row>
    <row r="34" spans="3:7" ht="30.75" x14ac:dyDescent="0.25">
      <c r="C34" s="10" t="s">
        <v>33</v>
      </c>
      <c r="D34" s="1" t="s">
        <v>3</v>
      </c>
      <c r="F34" s="9" t="s">
        <v>38</v>
      </c>
    </row>
    <row r="35" spans="3:7" x14ac:dyDescent="0.2">
      <c r="C35" s="11" t="s">
        <v>6</v>
      </c>
      <c r="D35" s="3">
        <v>3100</v>
      </c>
      <c r="F35" s="15">
        <f>D35/$D$37</f>
        <v>0.86111111111111116</v>
      </c>
    </row>
    <row r="36" spans="3:7" x14ac:dyDescent="0.2">
      <c r="C36" s="11" t="s">
        <v>9</v>
      </c>
      <c r="D36" s="3">
        <v>500</v>
      </c>
      <c r="F36" s="15">
        <f>D36/$D$37</f>
        <v>0.1388888888888889</v>
      </c>
    </row>
    <row r="37" spans="3:7" x14ac:dyDescent="0.2">
      <c r="C37" s="4" t="s">
        <v>11</v>
      </c>
      <c r="D37" s="3">
        <f>SUM(D35:D36)</f>
        <v>3600</v>
      </c>
      <c r="F37" s="15">
        <f>D37/$D$37</f>
        <v>1</v>
      </c>
    </row>
    <row r="38" spans="3:7" ht="15.75" x14ac:dyDescent="0.25">
      <c r="C38" s="10" t="s">
        <v>34</v>
      </c>
      <c r="D38" s="3"/>
      <c r="F38" s="14"/>
    </row>
    <row r="39" spans="3:7" x14ac:dyDescent="0.2">
      <c r="C39" s="11" t="s">
        <v>13</v>
      </c>
      <c r="D39" s="3">
        <v>1800</v>
      </c>
      <c r="F39" s="16">
        <f>D39/$D$46</f>
        <v>0.5</v>
      </c>
    </row>
    <row r="40" spans="3:7" x14ac:dyDescent="0.2">
      <c r="C40" s="11" t="s">
        <v>15</v>
      </c>
      <c r="D40" s="3">
        <v>500</v>
      </c>
      <c r="F40" s="16">
        <f t="shared" ref="F40:F46" si="0">D40/$D$46</f>
        <v>0.1388888888888889</v>
      </c>
    </row>
    <row r="41" spans="3:7" x14ac:dyDescent="0.2">
      <c r="C41" s="11" t="s">
        <v>17</v>
      </c>
      <c r="D41" s="3">
        <v>50</v>
      </c>
      <c r="F41" s="16">
        <f t="shared" si="0"/>
        <v>1.3888888888888888E-2</v>
      </c>
      <c r="G41" s="9" t="s">
        <v>18</v>
      </c>
    </row>
    <row r="42" spans="3:7" x14ac:dyDescent="0.2">
      <c r="C42" s="11" t="s">
        <v>20</v>
      </c>
      <c r="D42" s="3">
        <v>100</v>
      </c>
      <c r="F42" s="16">
        <f t="shared" si="0"/>
        <v>2.7777777777777776E-2</v>
      </c>
      <c r="G42" s="9" t="s">
        <v>32</v>
      </c>
    </row>
    <row r="43" spans="3:7" x14ac:dyDescent="0.2">
      <c r="C43" s="11" t="s">
        <v>22</v>
      </c>
      <c r="D43" s="3">
        <v>50</v>
      </c>
      <c r="F43" s="16">
        <f t="shared" si="0"/>
        <v>1.3888888888888888E-2</v>
      </c>
    </row>
    <row r="44" spans="3:7" x14ac:dyDescent="0.2">
      <c r="C44" s="11" t="s">
        <v>24</v>
      </c>
      <c r="D44" s="3">
        <v>750</v>
      </c>
      <c r="F44" s="16">
        <f t="shared" si="0"/>
        <v>0.20833333333333334</v>
      </c>
      <c r="G44" s="9" t="s">
        <v>37</v>
      </c>
    </row>
    <row r="45" spans="3:7" x14ac:dyDescent="0.2">
      <c r="C45" s="11" t="s">
        <v>30</v>
      </c>
      <c r="D45" s="3">
        <v>350</v>
      </c>
      <c r="F45" s="16">
        <f t="shared" si="0"/>
        <v>9.7222222222222224E-2</v>
      </c>
    </row>
    <row r="46" spans="3:7" x14ac:dyDescent="0.2">
      <c r="C46" s="4" t="s">
        <v>11</v>
      </c>
      <c r="D46" s="5">
        <f>SUM(D39:D45)</f>
        <v>3600</v>
      </c>
      <c r="F46" s="16">
        <f t="shared" si="0"/>
        <v>1</v>
      </c>
    </row>
  </sheetData>
  <mergeCells count="1">
    <mergeCell ref="D2:F2"/>
  </mergeCells>
  <printOptions gridLines="1"/>
  <pageMargins left="0.7" right="0.7" top="0.75" bottom="0.75" header="0.3" footer="0.3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2015 Budget</vt:lpstr>
      <vt:lpstr>Budget Pie Chart</vt:lpstr>
      <vt:lpstr>Budget Analysis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 New</dc:creator>
  <cp:lastModifiedBy>Rod New</cp:lastModifiedBy>
  <cp:lastPrinted>2014-10-09T22:08:55Z</cp:lastPrinted>
  <dcterms:created xsi:type="dcterms:W3CDTF">2014-06-30T01:11:52Z</dcterms:created>
  <dcterms:modified xsi:type="dcterms:W3CDTF">2014-10-09T22:10:42Z</dcterms:modified>
</cp:coreProperties>
</file>