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r-Anon\KC Assembly - 2017\Presentation Docs\"/>
    </mc:Choice>
  </mc:AlternateContent>
  <bookViews>
    <workbookView xWindow="0" yWindow="0" windowWidth="15360" windowHeight="7530"/>
  </bookViews>
  <sheets>
    <sheet name="Website Info" sheetId="5" r:id="rId1"/>
    <sheet name="MWR Data" sheetId="1" r:id="rId2"/>
    <sheet name="MWR Graphs" sheetId="2" r:id="rId3"/>
    <sheet name="KC Data" sheetId="3" r:id="rId4"/>
    <sheet name="KC Graphs" sheetId="4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N33" i="1" s="1"/>
  <c r="M32" i="1"/>
  <c r="L32" i="1"/>
  <c r="K32" i="1"/>
  <c r="J32" i="1"/>
  <c r="I32" i="1"/>
  <c r="H32" i="1"/>
  <c r="G32" i="1"/>
  <c r="F32" i="1"/>
  <c r="E32" i="1"/>
  <c r="D32" i="1"/>
  <c r="C32" i="1"/>
  <c r="B32" i="1"/>
  <c r="N32" i="1" s="1"/>
  <c r="M31" i="1"/>
  <c r="L31" i="1"/>
  <c r="K31" i="1"/>
  <c r="J31" i="1"/>
  <c r="I31" i="1"/>
  <c r="H31" i="1"/>
  <c r="G31" i="1"/>
  <c r="F31" i="1"/>
  <c r="E31" i="1"/>
  <c r="D31" i="1"/>
  <c r="C31" i="1"/>
  <c r="B31" i="1"/>
  <c r="N31" i="1" s="1"/>
  <c r="M30" i="1"/>
  <c r="L30" i="1"/>
  <c r="K30" i="1"/>
  <c r="J30" i="1"/>
  <c r="I30" i="1"/>
  <c r="H30" i="1"/>
  <c r="G30" i="1"/>
  <c r="F30" i="1"/>
  <c r="E30" i="1"/>
  <c r="D30" i="1"/>
  <c r="C30" i="1"/>
  <c r="B30" i="1"/>
  <c r="N30" i="1" s="1"/>
  <c r="M29" i="1"/>
  <c r="L29" i="1"/>
  <c r="K29" i="1"/>
  <c r="J29" i="1"/>
  <c r="I29" i="1"/>
  <c r="H29" i="1"/>
  <c r="G29" i="1"/>
  <c r="F29" i="1"/>
  <c r="E29" i="1"/>
  <c r="D29" i="1"/>
  <c r="N29" i="1" s="1"/>
  <c r="N23" i="1"/>
  <c r="N22" i="1"/>
  <c r="N21" i="1"/>
  <c r="J17" i="1"/>
  <c r="I17" i="1"/>
  <c r="H17" i="1"/>
  <c r="G17" i="1"/>
  <c r="F17" i="1"/>
  <c r="E17" i="1"/>
  <c r="D17" i="1"/>
  <c r="C17" i="1"/>
  <c r="N17" i="1" s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N16" i="1" s="1"/>
  <c r="M15" i="1"/>
  <c r="L15" i="1"/>
  <c r="K15" i="1"/>
  <c r="J15" i="1"/>
  <c r="I15" i="1"/>
  <c r="H15" i="1"/>
  <c r="G15" i="1"/>
  <c r="F15" i="1"/>
  <c r="E15" i="1"/>
  <c r="D15" i="1"/>
  <c r="C15" i="1"/>
  <c r="B15" i="1"/>
  <c r="N15" i="1" s="1"/>
  <c r="M14" i="1"/>
  <c r="L14" i="1"/>
  <c r="K14" i="1"/>
  <c r="J14" i="1"/>
  <c r="I14" i="1"/>
  <c r="H14" i="1"/>
  <c r="G14" i="1"/>
  <c r="F14" i="1"/>
  <c r="E14" i="1"/>
  <c r="D14" i="1"/>
  <c r="C14" i="1"/>
  <c r="B14" i="1"/>
  <c r="N14" i="1" s="1"/>
  <c r="M13" i="1"/>
  <c r="L13" i="1"/>
  <c r="K13" i="1"/>
  <c r="J13" i="1"/>
  <c r="I13" i="1"/>
  <c r="H13" i="1"/>
  <c r="G13" i="1"/>
  <c r="F13" i="1"/>
  <c r="E13" i="1"/>
  <c r="D13" i="1"/>
  <c r="N13" i="1" s="1"/>
  <c r="N9" i="1"/>
  <c r="N8" i="1"/>
  <c r="N7" i="1"/>
  <c r="N6" i="1"/>
  <c r="N5" i="1"/>
  <c r="J35" i="3"/>
  <c r="I35" i="3"/>
  <c r="H35" i="3"/>
  <c r="G35" i="3"/>
  <c r="F35" i="3"/>
  <c r="E35" i="3"/>
  <c r="D35" i="3"/>
  <c r="C35" i="3"/>
  <c r="N35" i="3" s="1"/>
  <c r="B35" i="3"/>
  <c r="M34" i="3"/>
  <c r="L34" i="3"/>
  <c r="K34" i="3"/>
  <c r="J34" i="3"/>
  <c r="I34" i="3"/>
  <c r="H34" i="3"/>
  <c r="G34" i="3"/>
  <c r="F34" i="3"/>
  <c r="E34" i="3"/>
  <c r="D34" i="3"/>
  <c r="C34" i="3"/>
  <c r="B34" i="3"/>
  <c r="N34" i="3" s="1"/>
  <c r="M33" i="3"/>
  <c r="L33" i="3"/>
  <c r="K33" i="3"/>
  <c r="J33" i="3"/>
  <c r="I33" i="3"/>
  <c r="H33" i="3"/>
  <c r="G33" i="3"/>
  <c r="F33" i="3"/>
  <c r="E33" i="3"/>
  <c r="D33" i="3"/>
  <c r="C33" i="3"/>
  <c r="B33" i="3"/>
  <c r="N33" i="3" s="1"/>
  <c r="N32" i="3"/>
  <c r="M32" i="3"/>
  <c r="L32" i="3"/>
  <c r="K32" i="3"/>
  <c r="N27" i="3"/>
  <c r="N26" i="3"/>
  <c r="N25" i="3"/>
  <c r="N24" i="3"/>
  <c r="N23" i="3"/>
  <c r="J18" i="3"/>
  <c r="I18" i="3"/>
  <c r="H18" i="3"/>
  <c r="G18" i="3"/>
  <c r="F18" i="3"/>
  <c r="E18" i="3"/>
  <c r="D18" i="3"/>
  <c r="C18" i="3"/>
  <c r="B18" i="3"/>
  <c r="N18" i="3" s="1"/>
  <c r="M17" i="3"/>
  <c r="L17" i="3"/>
  <c r="K17" i="3"/>
  <c r="J17" i="3"/>
  <c r="I17" i="3"/>
  <c r="H17" i="3"/>
  <c r="G17" i="3"/>
  <c r="F17" i="3"/>
  <c r="E17" i="3"/>
  <c r="D17" i="3"/>
  <c r="C17" i="3"/>
  <c r="B17" i="3"/>
  <c r="N17" i="3" s="1"/>
  <c r="M16" i="3"/>
  <c r="L16" i="3"/>
  <c r="K16" i="3"/>
  <c r="J16" i="3"/>
  <c r="I16" i="3"/>
  <c r="H16" i="3"/>
  <c r="G16" i="3"/>
  <c r="F16" i="3"/>
  <c r="E16" i="3"/>
  <c r="D16" i="3"/>
  <c r="C16" i="3"/>
  <c r="B16" i="3"/>
  <c r="N16" i="3" s="1"/>
  <c r="N15" i="3"/>
  <c r="M15" i="3"/>
  <c r="L15" i="3"/>
  <c r="K15" i="3"/>
  <c r="N10" i="3"/>
  <c r="N9" i="3"/>
  <c r="N8" i="3"/>
  <c r="N7" i="3"/>
  <c r="N6" i="3"/>
</calcChain>
</file>

<file path=xl/sharedStrings.xml><?xml version="1.0" encoding="utf-8"?>
<sst xmlns="http://schemas.openxmlformats.org/spreadsheetml/2006/main" count="131" uniqueCount="38">
  <si>
    <t>KC Website Stats - www.naranonkc.org</t>
  </si>
  <si>
    <t>Total Hits - Pages Reviewed within Website</t>
  </si>
  <si>
    <t>Months and Years: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</si>
  <si>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</si>
  <si>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</si>
  <si>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</si>
  <si>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</si>
  <si>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</si>
  <si>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</si>
  <si>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</si>
  <si>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</si>
  <si>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</si>
  <si>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</si>
  <si>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</si>
  <si>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</si>
  <si>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</si>
  <si>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Average per Day:</t>
  </si>
  <si>
    <t>Overall</t>
  </si>
  <si>
    <t>Total Visitors</t>
  </si>
  <si>
    <t>Kansas City Nar-Anon Website Stats</t>
  </si>
  <si>
    <t>www.naranonkc.org</t>
  </si>
  <si>
    <t>Midwest Region of Nar-Anon - Website Views and Visitors</t>
  </si>
  <si>
    <t>Total Views (Hits)</t>
  </si>
  <si>
    <t>Average Views per Day</t>
  </si>
  <si>
    <t>YTD Average</t>
  </si>
  <si>
    <t>Average Visitors per Day</t>
  </si>
  <si>
    <t>Midwest Region of Nar-Anon Website Stats</t>
  </si>
  <si>
    <t>Nar-Anon Websites - General Information</t>
  </si>
  <si>
    <t>Midwest Region Website:</t>
  </si>
  <si>
    <t xml:space="preserve"> www.naranonmidwest.org</t>
  </si>
  <si>
    <t xml:space="preserve">Much of the Region's records can be found on the 'Member Services' page of the website.  The password for this section when required is:        </t>
  </si>
  <si>
    <t>nmw13</t>
  </si>
  <si>
    <t>www.nar-anon.org</t>
  </si>
  <si>
    <t>WSO Website:</t>
  </si>
  <si>
    <t>Kansas City Area Website:</t>
  </si>
  <si>
    <t xml:space="preserve">This site was built in 2013 and serves to notify newcomers in the Region's area about the Nar-Anon program and where they can find meetings in their area as well as providing information to the Region's members.  </t>
  </si>
  <si>
    <t>This site serves to notify newcomers worldwide about the Nar-Anon program and where they can find meetings in their area as well as providing information to members.  Literature can be printed and/or purchased on this site.</t>
  </si>
  <si>
    <t>This site was built in 2012 and serves to notify newcomers in the Kansas City area about the Nar-Anon program and where they can find meetings in the area.  It also helps members find resources on the other Nar-Anon websites primarily through links.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</si>
</sst>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26"/>
      <color theme="1"/>
      <name val="Arial"/>
      <family val="2"/>
    </font>
    <font>
      <u/>
      <sz val="18"/>
      <color theme="10"/>
      <name val="Calibri"/>
      <family val="2"/>
      <scheme val="minor"/>
    </font>
    <font>
      <sz val="18"/>
      <color theme="1"/>
      <name val="Arial"/>
      <family val="2"/>
    </font>
    <font>
      <b/>
      <i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 applyAlignment="1">
      <alignment wrapText="1"/>
    </xf>
    <xf numFmtId="1" fontId="0" fillId="2" borderId="0" xfId="0" applyNumberFormat="1" applyFill="1" applyAlignment="1">
      <alignment horizontal="center" vertical="center" wrapText="1"/>
    </xf>
    <xf numFmtId="165" fontId="0" fillId="2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2" fillId="0" borderId="0" xfId="1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Average Views/Hits per Day</a:t>
            </a:r>
          </a:p>
        </c:rich>
      </c:tx>
      <c:layout>
        <c:manualLayout>
          <c:xMode val="edge"/>
          <c:yMode val="edge"/>
          <c:x val="0.29774481492774685"/>
          <c:y val="5.4244670776176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43331599495392"/>
          <c:y val="0.16006811205026714"/>
          <c:w val="0.82410651793525813"/>
          <c:h val="0.70959135316418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[1]Data!$A$13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[1]Data!$B$12:$M$12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[1]Data!$B$13:$M$13</c:f>
              <c:numCache>
                <c:formatCode>General</c:formatCode>
                <c:ptCount val="12"/>
                <c:pt idx="2">
                  <c:v>15.419354838709678</c:v>
                </c:pt>
                <c:pt idx="3">
                  <c:v>15.766666666666667</c:v>
                </c:pt>
                <c:pt idx="4">
                  <c:v>16.967741935483872</c:v>
                </c:pt>
                <c:pt idx="5">
                  <c:v>21.466666666666665</c:v>
                </c:pt>
                <c:pt idx="6">
                  <c:v>25.870967741935484</c:v>
                </c:pt>
                <c:pt idx="7">
                  <c:v>23.225806451612904</c:v>
                </c:pt>
                <c:pt idx="8">
                  <c:v>22.8</c:v>
                </c:pt>
                <c:pt idx="9">
                  <c:v>23.566666666666666</c:v>
                </c:pt>
                <c:pt idx="10">
                  <c:v>37.299999999999997</c:v>
                </c:pt>
                <c:pt idx="11">
                  <c:v>23.967741935483872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CD7-B1A2-F3E51C813B1B}"/>
            </c:ext>
          </c:extLst>
        </c:ser>
        <c:ser>
          <c:idx val="1"/>
          <c:order val="1"/>
          <c:tx>
            <c:strRef>
              <c:f>[1]Data!$A$14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[1]Data!$B$12:$M$12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[1]Data!$B$14:$M$14</c:f>
              <c:numCache>
                <c:formatCode>General</c:formatCode>
                <c:ptCount val="12"/>
                <c:pt idx="0">
                  <c:v>29.35483870967742</c:v>
                </c:pt>
                <c:pt idx="1">
                  <c:v>32.285714285714285</c:v>
                </c:pt>
                <c:pt idx="2">
                  <c:v>34.935483870967744</c:v>
                </c:pt>
                <c:pt idx="3">
                  <c:v>36.166666666666664</c:v>
                </c:pt>
                <c:pt idx="4">
                  <c:v>36.193548387096776</c:v>
                </c:pt>
                <c:pt idx="5">
                  <c:v>39.733333333333334</c:v>
                </c:pt>
                <c:pt idx="6">
                  <c:v>38.354838709677416</c:v>
                </c:pt>
                <c:pt idx="7">
                  <c:v>36.677419354838712</c:v>
                </c:pt>
                <c:pt idx="8">
                  <c:v>50.06666666666667</c:v>
                </c:pt>
                <c:pt idx="9">
                  <c:v>52.766666666666666</c:v>
                </c:pt>
                <c:pt idx="10">
                  <c:v>47.866666666666667</c:v>
                </c:pt>
                <c:pt idx="11">
                  <c:v>44.41935483870968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F-4CD7-B1A2-F3E51C813B1B}"/>
            </c:ext>
          </c:extLst>
        </c:ser>
        <c:ser>
          <c:idx val="2"/>
          <c:order val="2"/>
          <c:tx>
            <c:strRef>
              <c:f>[1]Data!$A$15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[1]Data!$B$12:$M$12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[1]Data!$B$15:$M$15</c:f>
              <c:numCache>
                <c:formatCode>General</c:formatCode>
                <c:ptCount val="12"/>
                <c:pt idx="0">
                  <c:v>55.903225806451616</c:v>
                </c:pt>
                <c:pt idx="1">
                  <c:v>51.535714285714285</c:v>
                </c:pt>
                <c:pt idx="2">
                  <c:v>56</c:v>
                </c:pt>
                <c:pt idx="3">
                  <c:v>53.133333333333333</c:v>
                </c:pt>
                <c:pt idx="4">
                  <c:v>48.225806451612904</c:v>
                </c:pt>
                <c:pt idx="5">
                  <c:v>48.6</c:v>
                </c:pt>
                <c:pt idx="6">
                  <c:v>42.774193548387096</c:v>
                </c:pt>
                <c:pt idx="7">
                  <c:v>45.032258064516128</c:v>
                </c:pt>
                <c:pt idx="8">
                  <c:v>51.033333333333331</c:v>
                </c:pt>
                <c:pt idx="9">
                  <c:v>52.633333333333333</c:v>
                </c:pt>
                <c:pt idx="10">
                  <c:v>45</c:v>
                </c:pt>
                <c:pt idx="11">
                  <c:v>33.548387096774192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F-4CD7-B1A2-F3E51C813B1B}"/>
            </c:ext>
          </c:extLst>
        </c:ser>
        <c:ser>
          <c:idx val="3"/>
          <c:order val="3"/>
          <c:tx>
            <c:v>2016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[1]Data!$B$16:$M$16</c:f>
              <c:numCache>
                <c:formatCode>General</c:formatCode>
                <c:ptCount val="12"/>
                <c:pt idx="0">
                  <c:v>49.58064516129032</c:v>
                </c:pt>
                <c:pt idx="1">
                  <c:v>47</c:v>
                </c:pt>
                <c:pt idx="2">
                  <c:v>61.12903225806452</c:v>
                </c:pt>
                <c:pt idx="3">
                  <c:v>56.3</c:v>
                </c:pt>
                <c:pt idx="4">
                  <c:v>44.161290322580648</c:v>
                </c:pt>
                <c:pt idx="5">
                  <c:v>47.06666666666667</c:v>
                </c:pt>
                <c:pt idx="6">
                  <c:v>50.806451612903224</c:v>
                </c:pt>
                <c:pt idx="7">
                  <c:v>53.225806451612904</c:v>
                </c:pt>
                <c:pt idx="8">
                  <c:v>48.43333333333333</c:v>
                </c:pt>
                <c:pt idx="9">
                  <c:v>42.766666666666666</c:v>
                </c:pt>
                <c:pt idx="10">
                  <c:v>42.866666666666667</c:v>
                </c:pt>
                <c:pt idx="11">
                  <c:v>40.87096774193548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F-4CD7-B1A2-F3E51C813B1B}"/>
            </c:ext>
          </c:extLst>
        </c:ser>
        <c:ser>
          <c:idx val="4"/>
          <c:order val="4"/>
          <c:tx>
            <c:v>2017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[1]Data!$B$17:$M$17</c:f>
              <c:numCache>
                <c:formatCode>General</c:formatCode>
                <c:ptCount val="12"/>
                <c:pt idx="0">
                  <c:v>55.41935483870968</c:v>
                </c:pt>
                <c:pt idx="1">
                  <c:v>54.428571428571431</c:v>
                </c:pt>
                <c:pt idx="2">
                  <c:v>61.516129032258064</c:v>
                </c:pt>
                <c:pt idx="3">
                  <c:v>59.466666666666669</c:v>
                </c:pt>
                <c:pt idx="4">
                  <c:v>55.838709677419352</c:v>
                </c:pt>
                <c:pt idx="5">
                  <c:v>52.733333333333334</c:v>
                </c:pt>
                <c:pt idx="6">
                  <c:v>56.483870967741936</c:v>
                </c:pt>
                <c:pt idx="7">
                  <c:v>62.677419354838712</c:v>
                </c:pt>
                <c:pt idx="8">
                  <c:v>60.866666666666667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F-4CD7-B1A2-F3E51C81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30872"/>
        <c:axId val="528031264"/>
      </c:barChart>
      <c:catAx>
        <c:axId val="5280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31264"/>
        <c:crosses val="autoZero"/>
        <c:auto val="1"/>
        <c:lblAlgn val="ctr"/>
        <c:lblOffset val="100"/>
        <c:noMultiLvlLbl val="0"/>
      </c:catAx>
      <c:valAx>
        <c:axId val="52803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3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54807038009137"/>
          <c:y val="0.93866730020816358"/>
          <c:w val="0.55450120017049154"/>
          <c:h val="5.1363924337044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Average Visitors per Day</a:t>
            </a:r>
          </a:p>
        </c:rich>
      </c:tx>
      <c:layout>
        <c:manualLayout>
          <c:xMode val="edge"/>
          <c:yMode val="edge"/>
          <c:x val="0.3062478400045664"/>
          <c:y val="6.1046687345899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695250276467423E-2"/>
          <c:y val="9.7906527116209258E-2"/>
          <c:w val="0.92400017843570881"/>
          <c:h val="0.7419180075111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[1]Data!$A$29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[1]Data!$B$28:$M$28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[1]Data!$B$29:$M$29</c:f>
              <c:numCache>
                <c:formatCode>General</c:formatCode>
                <c:ptCount val="12"/>
                <c:pt idx="2">
                  <c:v>2.225806451612903</c:v>
                </c:pt>
                <c:pt idx="3">
                  <c:v>4.4666666666666668</c:v>
                </c:pt>
                <c:pt idx="4">
                  <c:v>5.935483870967742</c:v>
                </c:pt>
                <c:pt idx="5">
                  <c:v>7.8</c:v>
                </c:pt>
                <c:pt idx="6">
                  <c:v>8.4</c:v>
                </c:pt>
                <c:pt idx="7">
                  <c:v>8.6999999999999993</c:v>
                </c:pt>
                <c:pt idx="8">
                  <c:v>8.1666666666666661</c:v>
                </c:pt>
                <c:pt idx="9">
                  <c:v>7.354838709677419</c:v>
                </c:pt>
                <c:pt idx="10">
                  <c:v>10.133333333333333</c:v>
                </c:pt>
                <c:pt idx="11">
                  <c:v>9.0322580645161299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E-477C-812D-BCB7D1096478}"/>
            </c:ext>
          </c:extLst>
        </c:ser>
        <c:ser>
          <c:idx val="1"/>
          <c:order val="1"/>
          <c:tx>
            <c:strRef>
              <c:f>[1]Data!$A$30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[1]Data!$B$28:$M$28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[1]Data!$B$30:$M$30</c:f>
              <c:numCache>
                <c:formatCode>General</c:formatCode>
                <c:ptCount val="12"/>
                <c:pt idx="0">
                  <c:v>8.4838709677419359</c:v>
                </c:pt>
                <c:pt idx="1">
                  <c:v>10.678571428571429</c:v>
                </c:pt>
                <c:pt idx="2">
                  <c:v>11.903225806451612</c:v>
                </c:pt>
                <c:pt idx="3">
                  <c:v>13.833333333333334</c:v>
                </c:pt>
                <c:pt idx="4">
                  <c:v>12.96774193548387</c:v>
                </c:pt>
                <c:pt idx="5">
                  <c:v>13.733333333333333</c:v>
                </c:pt>
                <c:pt idx="6">
                  <c:v>13.633333333333333</c:v>
                </c:pt>
                <c:pt idx="7">
                  <c:v>14.766666666666667</c:v>
                </c:pt>
                <c:pt idx="8">
                  <c:v>19.766666666666666</c:v>
                </c:pt>
                <c:pt idx="9">
                  <c:v>18.516129032258064</c:v>
                </c:pt>
                <c:pt idx="10">
                  <c:v>16.733333333333334</c:v>
                </c:pt>
                <c:pt idx="11">
                  <c:v>18.870967741935484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E-477C-812D-BCB7D1096478}"/>
            </c:ext>
          </c:extLst>
        </c:ser>
        <c:ser>
          <c:idx val="2"/>
          <c:order val="2"/>
          <c:tx>
            <c:strRef>
              <c:f>[1]Data!$A$31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[1]Data!$B$28:$M$28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[1]Data!$B$31:$M$31</c:f>
              <c:numCache>
                <c:formatCode>General</c:formatCode>
                <c:ptCount val="12"/>
                <c:pt idx="0">
                  <c:v>23.322580645161292</c:v>
                </c:pt>
                <c:pt idx="1">
                  <c:v>21.142857142857142</c:v>
                </c:pt>
                <c:pt idx="2">
                  <c:v>22.35483870967742</c:v>
                </c:pt>
                <c:pt idx="3">
                  <c:v>21.9</c:v>
                </c:pt>
                <c:pt idx="4">
                  <c:v>19.06451612903226</c:v>
                </c:pt>
                <c:pt idx="5">
                  <c:v>20.366666666666667</c:v>
                </c:pt>
                <c:pt idx="6">
                  <c:v>20.633333333333333</c:v>
                </c:pt>
                <c:pt idx="7">
                  <c:v>20.6</c:v>
                </c:pt>
                <c:pt idx="8">
                  <c:v>21.233333333333334</c:v>
                </c:pt>
                <c:pt idx="9">
                  <c:v>21.774193548387096</c:v>
                </c:pt>
                <c:pt idx="10">
                  <c:v>18.466666666666665</c:v>
                </c:pt>
                <c:pt idx="11">
                  <c:v>17.129032258064516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E-477C-812D-BCB7D1096478}"/>
            </c:ext>
          </c:extLst>
        </c:ser>
        <c:ser>
          <c:idx val="3"/>
          <c:order val="3"/>
          <c:tx>
            <c:v>2016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[1]Data!$B$32:$M$32</c:f>
              <c:numCache>
                <c:formatCode>General</c:formatCode>
                <c:ptCount val="12"/>
                <c:pt idx="0">
                  <c:v>22.870967741935484</c:v>
                </c:pt>
                <c:pt idx="1">
                  <c:v>21.178571428571427</c:v>
                </c:pt>
                <c:pt idx="2">
                  <c:v>24.612903225806452</c:v>
                </c:pt>
                <c:pt idx="3">
                  <c:v>23.233333333333334</c:v>
                </c:pt>
                <c:pt idx="4">
                  <c:v>20.64516129032258</c:v>
                </c:pt>
                <c:pt idx="5">
                  <c:v>21.666666666666668</c:v>
                </c:pt>
                <c:pt idx="6">
                  <c:v>22.433333333333334</c:v>
                </c:pt>
                <c:pt idx="7">
                  <c:v>25.666666666666668</c:v>
                </c:pt>
                <c:pt idx="8">
                  <c:v>23.633333333333333</c:v>
                </c:pt>
                <c:pt idx="9">
                  <c:v>21.032258064516128</c:v>
                </c:pt>
                <c:pt idx="10">
                  <c:v>20.566666666666666</c:v>
                </c:pt>
                <c:pt idx="11">
                  <c:v>20.35483870967742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E-477C-812D-BCB7D1096478}"/>
            </c:ext>
          </c:extLst>
        </c:ser>
        <c:ser>
          <c:idx val="4"/>
          <c:order val="4"/>
          <c:tx>
            <c:v>2017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[1]Data!$B$33:$M$33</c:f>
              <c:numCache>
                <c:formatCode>General</c:formatCode>
                <c:ptCount val="12"/>
                <c:pt idx="0">
                  <c:v>25</c:v>
                </c:pt>
                <c:pt idx="1">
                  <c:v>26.964285714285715</c:v>
                </c:pt>
                <c:pt idx="2">
                  <c:v>29.93548387096774</c:v>
                </c:pt>
                <c:pt idx="3">
                  <c:v>25.833333333333332</c:v>
                </c:pt>
                <c:pt idx="4">
                  <c:v>28.096774193548388</c:v>
                </c:pt>
                <c:pt idx="5">
                  <c:v>24.766666666666666</c:v>
                </c:pt>
                <c:pt idx="6">
                  <c:v>27.166666666666668</c:v>
                </c:pt>
                <c:pt idx="7">
                  <c:v>31.133333333333333</c:v>
                </c:pt>
                <c:pt idx="8">
                  <c:v>28.366666666666667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E-477C-812D-BCB7D109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18488"/>
        <c:axId val="528718880"/>
      </c:barChart>
      <c:catAx>
        <c:axId val="52871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718880"/>
        <c:crosses val="autoZero"/>
        <c:auto val="1"/>
        <c:lblAlgn val="ctr"/>
        <c:lblOffset val="100"/>
        <c:noMultiLvlLbl val="0"/>
      </c:catAx>
      <c:valAx>
        <c:axId val="5287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71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3928021783237"/>
          <c:y val="0.8926295576689276"/>
          <c:w val="0.66671074264063823"/>
          <c:h val="8.1396451949530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Average Views/Hits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654213821661245E-2"/>
          <c:y val="0.12397914644231114"/>
          <c:w val="0.94634578617833875"/>
          <c:h val="0.69914730521698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[2]Data!$A$14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[2]Data!$B$14:$M$14</c:f>
              <c:numCache>
                <c:formatCode>General</c:formatCode>
                <c:ptCount val="12"/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13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F5E-9990-D30FF26AA2DF}"/>
            </c:ext>
          </c:extLst>
        </c:ser>
        <c:ser>
          <c:idx val="1"/>
          <c:order val="1"/>
          <c:tx>
            <c:strRef>
              <c:f>[2]Data!$A$15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[2]Data!$B$15:$M$15</c:f>
              <c:numCache>
                <c:formatCode>General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14.64516129032258</c:v>
                </c:pt>
                <c:pt idx="10">
                  <c:v>16.666666666666668</c:v>
                </c:pt>
                <c:pt idx="11">
                  <c:v>14.612903225806452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4-4F5E-9990-D30FF26AA2DF}"/>
            </c:ext>
          </c:extLst>
        </c:ser>
        <c:ser>
          <c:idx val="2"/>
          <c:order val="2"/>
          <c:tx>
            <c:strRef>
              <c:f>[2]Data!$A$16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[2]Data!$B$16:$M$16</c:f>
              <c:numCache>
                <c:formatCode>General</c:formatCode>
                <c:ptCount val="12"/>
                <c:pt idx="0">
                  <c:v>19.225806451612904</c:v>
                </c:pt>
                <c:pt idx="1">
                  <c:v>20.214285714285715</c:v>
                </c:pt>
                <c:pt idx="2">
                  <c:v>15.96774193548387</c:v>
                </c:pt>
                <c:pt idx="3">
                  <c:v>13.7</c:v>
                </c:pt>
                <c:pt idx="4">
                  <c:v>13.258064516129032</c:v>
                </c:pt>
                <c:pt idx="5">
                  <c:v>18.133333333333333</c:v>
                </c:pt>
                <c:pt idx="6">
                  <c:v>15.225806451612904</c:v>
                </c:pt>
                <c:pt idx="7">
                  <c:v>17.64516129032258</c:v>
                </c:pt>
                <c:pt idx="8">
                  <c:v>16.166666666666668</c:v>
                </c:pt>
                <c:pt idx="9">
                  <c:v>9.67741935483871</c:v>
                </c:pt>
                <c:pt idx="10">
                  <c:v>10.4</c:v>
                </c:pt>
                <c:pt idx="11">
                  <c:v>11.548387096774194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4-4F5E-9990-D30FF26AA2DF}"/>
            </c:ext>
          </c:extLst>
        </c:ser>
        <c:ser>
          <c:idx val="3"/>
          <c:order val="3"/>
          <c:tx>
            <c:strRef>
              <c:f>[2]Data!$A$17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[2]Data!$B$13:$M$13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[2]Data!$B$17:$M$17</c:f>
              <c:numCache>
                <c:formatCode>General</c:formatCode>
                <c:ptCount val="12"/>
                <c:pt idx="0">
                  <c:v>14.290322580645162</c:v>
                </c:pt>
                <c:pt idx="1">
                  <c:v>17.689655172413794</c:v>
                </c:pt>
                <c:pt idx="2">
                  <c:v>16.387096774193548</c:v>
                </c:pt>
                <c:pt idx="3">
                  <c:v>18.833333333333332</c:v>
                </c:pt>
                <c:pt idx="4">
                  <c:v>12.096774193548388</c:v>
                </c:pt>
                <c:pt idx="5">
                  <c:v>13.866666666666667</c:v>
                </c:pt>
                <c:pt idx="6">
                  <c:v>14.935483870967742</c:v>
                </c:pt>
                <c:pt idx="7">
                  <c:v>13.774193548387096</c:v>
                </c:pt>
                <c:pt idx="8">
                  <c:v>15.366666666666667</c:v>
                </c:pt>
                <c:pt idx="9">
                  <c:v>10.193548387096774</c:v>
                </c:pt>
                <c:pt idx="10">
                  <c:v>13.3</c:v>
                </c:pt>
                <c:pt idx="11">
                  <c:v>12.096774193548388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4-4F5E-9990-D30FF26AA2DF}"/>
            </c:ext>
          </c:extLst>
        </c:ser>
        <c:ser>
          <c:idx val="4"/>
          <c:order val="4"/>
          <c:tx>
            <c:v>2017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[2]Data!$B$18:$M$18</c:f>
              <c:numCache>
                <c:formatCode>General</c:formatCode>
                <c:ptCount val="12"/>
                <c:pt idx="0">
                  <c:v>14.129032258064516</c:v>
                </c:pt>
                <c:pt idx="1">
                  <c:v>11.75</c:v>
                </c:pt>
                <c:pt idx="2">
                  <c:v>12.548387096774194</c:v>
                </c:pt>
                <c:pt idx="3">
                  <c:v>14.766666666666667</c:v>
                </c:pt>
                <c:pt idx="4">
                  <c:v>14.451612903225806</c:v>
                </c:pt>
                <c:pt idx="5">
                  <c:v>14.666666666666666</c:v>
                </c:pt>
                <c:pt idx="6">
                  <c:v>14.258064516129032</c:v>
                </c:pt>
                <c:pt idx="7">
                  <c:v>15.935483870967742</c:v>
                </c:pt>
                <c:pt idx="8">
                  <c:v>15.466666666666667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4-4F5E-9990-D30FF26A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82984"/>
        <c:axId val="202283376"/>
      </c:barChart>
      <c:catAx>
        <c:axId val="2022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83376"/>
        <c:crosses val="autoZero"/>
        <c:auto val="1"/>
        <c:lblAlgn val="ctr"/>
        <c:lblOffset val="100"/>
        <c:noMultiLvlLbl val="0"/>
      </c:catAx>
      <c:valAx>
        <c:axId val="20228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2510860384876"/>
          <c:y val="0.90631862797972174"/>
          <c:w val="0.78136763207629345"/>
          <c:h val="9.2495572074935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Average Visitors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039708133444247E-2"/>
          <c:y val="0.11639008321867474"/>
          <c:w val="0.95323470379351372"/>
          <c:h val="0.73304846611435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[2]Data!$A$31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[2]Data!$B$30:$M$30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[2]Data!$B$31:$M$31</c:f>
              <c:numCache>
                <c:formatCode>General</c:formatCode>
                <c:ptCount val="12"/>
                <c:pt idx="1">
                  <c:v>2.8</c:v>
                </c:pt>
                <c:pt idx="2">
                  <c:v>3.3</c:v>
                </c:pt>
                <c:pt idx="3">
                  <c:v>4.7</c:v>
                </c:pt>
                <c:pt idx="4">
                  <c:v>3.2</c:v>
                </c:pt>
                <c:pt idx="5">
                  <c:v>3.1</c:v>
                </c:pt>
                <c:pt idx="6">
                  <c:v>3.2</c:v>
                </c:pt>
                <c:pt idx="7">
                  <c:v>3.8</c:v>
                </c:pt>
                <c:pt idx="8">
                  <c:v>3.4</c:v>
                </c:pt>
                <c:pt idx="9">
                  <c:v>2.7</c:v>
                </c:pt>
                <c:pt idx="10">
                  <c:v>2.6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E-49A8-914F-4614FF9DB979}"/>
            </c:ext>
          </c:extLst>
        </c:ser>
        <c:ser>
          <c:idx val="1"/>
          <c:order val="1"/>
          <c:tx>
            <c:strRef>
              <c:f>[2]Data!$A$32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[2]Data!$B$30:$M$30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[2]Data!$B$32:$M$32</c:f>
              <c:numCache>
                <c:formatCode>General</c:formatCode>
                <c:ptCount val="12"/>
                <c:pt idx="0">
                  <c:v>3.9</c:v>
                </c:pt>
                <c:pt idx="1">
                  <c:v>3.9</c:v>
                </c:pt>
                <c:pt idx="2">
                  <c:v>4.5</c:v>
                </c:pt>
                <c:pt idx="3">
                  <c:v>5.7</c:v>
                </c:pt>
                <c:pt idx="4">
                  <c:v>4.3</c:v>
                </c:pt>
                <c:pt idx="5">
                  <c:v>4.3</c:v>
                </c:pt>
                <c:pt idx="6">
                  <c:v>4.7</c:v>
                </c:pt>
                <c:pt idx="7">
                  <c:v>4.9000000000000004</c:v>
                </c:pt>
                <c:pt idx="8">
                  <c:v>5.7</c:v>
                </c:pt>
                <c:pt idx="9">
                  <c:v>5.935483870967742</c:v>
                </c:pt>
                <c:pt idx="10">
                  <c:v>7.2</c:v>
                </c:pt>
                <c:pt idx="11">
                  <c:v>6.5483870967741939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E-49A8-914F-4614FF9DB979}"/>
            </c:ext>
          </c:extLst>
        </c:ser>
        <c:ser>
          <c:idx val="2"/>
          <c:order val="2"/>
          <c:tx>
            <c:strRef>
              <c:f>[2]Data!$A$33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[2]Data!$B$30:$M$30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[2]Data!$B$33:$M$33</c:f>
              <c:numCache>
                <c:formatCode>General</c:formatCode>
                <c:ptCount val="12"/>
                <c:pt idx="0">
                  <c:v>7.580645161290323</c:v>
                </c:pt>
                <c:pt idx="1">
                  <c:v>6.6071428571428568</c:v>
                </c:pt>
                <c:pt idx="2">
                  <c:v>5.903225806451613</c:v>
                </c:pt>
                <c:pt idx="3">
                  <c:v>6.3666666666666663</c:v>
                </c:pt>
                <c:pt idx="4">
                  <c:v>4.870967741935484</c:v>
                </c:pt>
                <c:pt idx="5">
                  <c:v>6.903225806451613</c:v>
                </c:pt>
                <c:pt idx="6">
                  <c:v>5.67741935483871</c:v>
                </c:pt>
                <c:pt idx="7">
                  <c:v>6.387096774193548</c:v>
                </c:pt>
                <c:pt idx="8">
                  <c:v>6.4</c:v>
                </c:pt>
                <c:pt idx="9">
                  <c:v>5.225806451612903</c:v>
                </c:pt>
                <c:pt idx="10">
                  <c:v>3.8666666666666667</c:v>
                </c:pt>
                <c:pt idx="11">
                  <c:v>3.838709677419355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4E-49A8-914F-4614FF9DB979}"/>
            </c:ext>
          </c:extLst>
        </c:ser>
        <c:ser>
          <c:idx val="3"/>
          <c:order val="3"/>
          <c:tx>
            <c:strRef>
              <c:f>[2]Data!$A$34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[2]Data!$B$34:$M$34</c:f>
              <c:numCache>
                <c:formatCode>General</c:formatCode>
                <c:ptCount val="12"/>
                <c:pt idx="0">
                  <c:v>4.290322580645161</c:v>
                </c:pt>
                <c:pt idx="1">
                  <c:v>5.5517241379310347</c:v>
                </c:pt>
                <c:pt idx="2">
                  <c:v>6.032258064516129</c:v>
                </c:pt>
                <c:pt idx="3">
                  <c:v>6.7</c:v>
                </c:pt>
                <c:pt idx="4">
                  <c:v>5.5161290322580649</c:v>
                </c:pt>
                <c:pt idx="5">
                  <c:v>5.645161290322581</c:v>
                </c:pt>
                <c:pt idx="6">
                  <c:v>4.5161290322580649</c:v>
                </c:pt>
                <c:pt idx="7">
                  <c:v>5.258064516129032</c:v>
                </c:pt>
                <c:pt idx="8">
                  <c:v>6.166666666666667</c:v>
                </c:pt>
                <c:pt idx="9">
                  <c:v>4.4516129032258061</c:v>
                </c:pt>
                <c:pt idx="10">
                  <c:v>4.9333333333333336</c:v>
                </c:pt>
                <c:pt idx="11">
                  <c:v>5.096774193548387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4E-49A8-914F-4614FF9DB979}"/>
            </c:ext>
          </c:extLst>
        </c:ser>
        <c:ser>
          <c:idx val="4"/>
          <c:order val="4"/>
          <c:tx>
            <c:v>2017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[2]Data!$B$35:$M$35</c:f>
              <c:numCache>
                <c:formatCode>General</c:formatCode>
                <c:ptCount val="12"/>
                <c:pt idx="0">
                  <c:v>4.709677419354839</c:v>
                </c:pt>
                <c:pt idx="1">
                  <c:v>4.4285714285714288</c:v>
                </c:pt>
                <c:pt idx="2">
                  <c:v>5.193548387096774</c:v>
                </c:pt>
                <c:pt idx="3">
                  <c:v>5.2333333333333334</c:v>
                </c:pt>
                <c:pt idx="4">
                  <c:v>5.32258064516129</c:v>
                </c:pt>
                <c:pt idx="5">
                  <c:v>5.032258064516129</c:v>
                </c:pt>
                <c:pt idx="6">
                  <c:v>5.67741935483871</c:v>
                </c:pt>
                <c:pt idx="7">
                  <c:v>5.5161290322580649</c:v>
                </c:pt>
                <c:pt idx="8">
                  <c:v>5.0666666666666664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E-49A8-914F-4614FF9D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83768"/>
        <c:axId val="203967616"/>
      </c:barChart>
      <c:catAx>
        <c:axId val="20228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7616"/>
        <c:crosses val="autoZero"/>
        <c:auto val="1"/>
        <c:lblAlgn val="ctr"/>
        <c:lblOffset val="100"/>
        <c:noMultiLvlLbl val="0"/>
      </c:catAx>
      <c:valAx>
        <c:axId val="20396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8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50663130776473"/>
          <c:y val="0.91799598303554575"/>
          <c:w val="0.64298661629234066"/>
          <c:h val="8.129847113392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</xdr:row>
      <xdr:rowOff>9525</xdr:rowOff>
    </xdr:from>
    <xdr:to>
      <xdr:col>18</xdr:col>
      <xdr:colOff>247650</xdr:colOff>
      <xdr:row>36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FF86A8-6ADB-4F82-990A-8DA3BF984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45</xdr:row>
      <xdr:rowOff>171450</xdr:rowOff>
    </xdr:from>
    <xdr:to>
      <xdr:col>18</xdr:col>
      <xdr:colOff>400049</xdr:colOff>
      <xdr:row>76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A7B358-3996-4E11-813C-A282E58AE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19050</xdr:rowOff>
    </xdr:from>
    <xdr:to>
      <xdr:col>18</xdr:col>
      <xdr:colOff>314325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4DB204-F30E-4C44-8455-FE2F9A9DA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381001</xdr:colOff>
      <xdr:row>42</xdr:row>
      <xdr:rowOff>123825</xdr:rowOff>
    </xdr:from>
    <xdr:to>
      <xdr:col>18</xdr:col>
      <xdr:colOff>266701</xdr:colOff>
      <xdr:row>77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39C45E-1CB6-40AD-84D7-8FFDA5134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Nar-Anon/MWR%20Website%20Stats%20-%20Hits-Visitors%20-%20ongo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Nar-Anon/KC%20Website%20Stats%20-%20Hits-Visitors%20-%20ongo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aphs"/>
    </sheetNames>
    <sheetDataSet>
      <sheetData sheetId="0">
        <row r="12">
          <cell r="B12" t="str">
            <v>Jan</v>
          </cell>
          <cell r="C12" t="str">
            <v>Feb</v>
          </cell>
          <cell r="D12" t="str">
            <v>Mar</v>
          </cell>
          <cell r="E12" t="str">
            <v>Apr</v>
          </cell>
          <cell r="F12" t="str">
            <v>May</v>
          </cell>
          <cell r="G12" t="str">
            <v>Jun</v>
          </cell>
          <cell r="H12" t="str">
            <v>Jul</v>
          </cell>
          <cell r="I12" t="str">
            <v>Aug</v>
          </cell>
          <cell r="J12" t="str">
            <v>Sep</v>
          </cell>
          <cell r="K12" t="str">
            <v>Oct</v>
          </cell>
          <cell r="L12" t="str">
            <v>Nov</v>
          </cell>
          <cell r="M12" t="str">
            <v>Dec</v>
          </cell>
        </row>
        <row r="13">
          <cell r="A13">
            <v>2013</v>
          </cell>
          <cell r="B13"/>
          <cell r="C13"/>
          <cell r="D13">
            <v>15.419354838709678</v>
          </cell>
          <cell r="E13">
            <v>15.766666666666667</v>
          </cell>
          <cell r="F13">
            <v>16.967741935483872</v>
          </cell>
          <cell r="G13">
            <v>21.466666666666665</v>
          </cell>
          <cell r="H13">
            <v>25.870967741935484</v>
          </cell>
          <cell r="I13">
            <v>23.225806451612904</v>
          </cell>
          <cell r="J13">
            <v>22.8</v>
          </cell>
          <cell r="K13">
            <v>23.566666666666666</v>
          </cell>
          <cell r="L13">
            <v>37.299999999999997</v>
          </cell>
          <cell r="M13">
            <v>23.967741935483872</v>
          </cell>
        </row>
        <row r="14">
          <cell r="A14">
            <v>2014</v>
          </cell>
          <cell r="B14">
            <v>29.35483870967742</v>
          </cell>
          <cell r="C14">
            <v>32.285714285714285</v>
          </cell>
          <cell r="D14">
            <v>34.935483870967744</v>
          </cell>
          <cell r="E14">
            <v>36.166666666666664</v>
          </cell>
          <cell r="F14">
            <v>36.193548387096776</v>
          </cell>
          <cell r="G14">
            <v>39.733333333333334</v>
          </cell>
          <cell r="H14">
            <v>38.354838709677416</v>
          </cell>
          <cell r="I14">
            <v>36.677419354838712</v>
          </cell>
          <cell r="J14">
            <v>50.06666666666667</v>
          </cell>
          <cell r="K14">
            <v>52.766666666666666</v>
          </cell>
          <cell r="L14">
            <v>47.866666666666667</v>
          </cell>
          <cell r="M14">
            <v>44.41935483870968</v>
          </cell>
        </row>
        <row r="15">
          <cell r="A15">
            <v>2015</v>
          </cell>
          <cell r="B15">
            <v>55.903225806451616</v>
          </cell>
          <cell r="C15">
            <v>51.535714285714285</v>
          </cell>
          <cell r="D15">
            <v>56</v>
          </cell>
          <cell r="E15">
            <v>53.133333333333333</v>
          </cell>
          <cell r="F15">
            <v>48.225806451612904</v>
          </cell>
          <cell r="G15">
            <v>48.6</v>
          </cell>
          <cell r="H15">
            <v>42.774193548387096</v>
          </cell>
          <cell r="I15">
            <v>45.032258064516128</v>
          </cell>
          <cell r="J15">
            <v>51.033333333333331</v>
          </cell>
          <cell r="K15">
            <v>52.633333333333333</v>
          </cell>
          <cell r="L15">
            <v>45</v>
          </cell>
          <cell r="M15">
            <v>33.548387096774192</v>
          </cell>
        </row>
        <row r="16">
          <cell r="B16">
            <v>49.58064516129032</v>
          </cell>
          <cell r="C16">
            <v>47</v>
          </cell>
          <cell r="D16">
            <v>61.12903225806452</v>
          </cell>
          <cell r="E16">
            <v>56.3</v>
          </cell>
          <cell r="F16">
            <v>44.161290322580648</v>
          </cell>
          <cell r="G16">
            <v>47.06666666666667</v>
          </cell>
          <cell r="H16">
            <v>50.806451612903224</v>
          </cell>
          <cell r="I16">
            <v>53.225806451612904</v>
          </cell>
          <cell r="J16">
            <v>48.43333333333333</v>
          </cell>
          <cell r="K16">
            <v>42.766666666666666</v>
          </cell>
          <cell r="L16">
            <v>42.866666666666667</v>
          </cell>
          <cell r="M16">
            <v>40.87096774193548</v>
          </cell>
        </row>
        <row r="17">
          <cell r="B17">
            <v>55.41935483870968</v>
          </cell>
          <cell r="C17">
            <v>54.428571428571431</v>
          </cell>
          <cell r="D17">
            <v>61.516129032258064</v>
          </cell>
          <cell r="E17">
            <v>59.466666666666669</v>
          </cell>
          <cell r="F17">
            <v>55.838709677419352</v>
          </cell>
          <cell r="G17">
            <v>52.733333333333334</v>
          </cell>
          <cell r="H17">
            <v>56.483870967741936</v>
          </cell>
          <cell r="I17">
            <v>62.677419354838712</v>
          </cell>
          <cell r="J17">
            <v>60.866666666666667</v>
          </cell>
          <cell r="K17"/>
          <cell r="L17"/>
          <cell r="M17"/>
        </row>
        <row r="28">
          <cell r="B28" t="str">
            <v>Jan</v>
          </cell>
          <cell r="C28" t="str">
            <v>Feb</v>
          </cell>
          <cell r="D28" t="str">
            <v>Mar</v>
          </cell>
          <cell r="E28" t="str">
            <v>Apr</v>
          </cell>
          <cell r="F28" t="str">
            <v>May</v>
          </cell>
          <cell r="G28" t="str">
            <v>Jun</v>
          </cell>
          <cell r="H28" t="str">
            <v>Jul</v>
          </cell>
          <cell r="I28" t="str">
            <v>Aug</v>
          </cell>
          <cell r="J28" t="str">
            <v>Sep</v>
          </cell>
          <cell r="K28" t="str">
            <v>Oct</v>
          </cell>
          <cell r="L28" t="str">
            <v>Nov</v>
          </cell>
          <cell r="M28" t="str">
            <v>Dec</v>
          </cell>
        </row>
        <row r="29">
          <cell r="A29">
            <v>2013</v>
          </cell>
          <cell r="B29"/>
          <cell r="C29"/>
          <cell r="D29">
            <v>2.225806451612903</v>
          </cell>
          <cell r="E29">
            <v>4.4666666666666668</v>
          </cell>
          <cell r="F29">
            <v>5.935483870967742</v>
          </cell>
          <cell r="G29">
            <v>7.8</v>
          </cell>
          <cell r="H29">
            <v>8.4</v>
          </cell>
          <cell r="I29">
            <v>8.6999999999999993</v>
          </cell>
          <cell r="J29">
            <v>8.1666666666666661</v>
          </cell>
          <cell r="K29">
            <v>7.354838709677419</v>
          </cell>
          <cell r="L29">
            <v>10.133333333333333</v>
          </cell>
          <cell r="M29">
            <v>9.0322580645161299</v>
          </cell>
        </row>
        <row r="30">
          <cell r="A30">
            <v>2014</v>
          </cell>
          <cell r="B30">
            <v>8.4838709677419359</v>
          </cell>
          <cell r="C30">
            <v>10.678571428571429</v>
          </cell>
          <cell r="D30">
            <v>11.903225806451612</v>
          </cell>
          <cell r="E30">
            <v>13.833333333333334</v>
          </cell>
          <cell r="F30">
            <v>12.96774193548387</v>
          </cell>
          <cell r="G30">
            <v>13.733333333333333</v>
          </cell>
          <cell r="H30">
            <v>13.633333333333333</v>
          </cell>
          <cell r="I30">
            <v>14.766666666666667</v>
          </cell>
          <cell r="J30">
            <v>19.766666666666666</v>
          </cell>
          <cell r="K30">
            <v>18.516129032258064</v>
          </cell>
          <cell r="L30">
            <v>16.733333333333334</v>
          </cell>
          <cell r="M30">
            <v>18.870967741935484</v>
          </cell>
        </row>
        <row r="31">
          <cell r="A31">
            <v>2015</v>
          </cell>
          <cell r="B31">
            <v>23.322580645161292</v>
          </cell>
          <cell r="C31">
            <v>21.142857142857142</v>
          </cell>
          <cell r="D31">
            <v>22.35483870967742</v>
          </cell>
          <cell r="E31">
            <v>21.9</v>
          </cell>
          <cell r="F31">
            <v>19.06451612903226</v>
          </cell>
          <cell r="G31">
            <v>20.366666666666667</v>
          </cell>
          <cell r="H31">
            <v>20.633333333333333</v>
          </cell>
          <cell r="I31">
            <v>20.6</v>
          </cell>
          <cell r="J31">
            <v>21.233333333333334</v>
          </cell>
          <cell r="K31">
            <v>21.774193548387096</v>
          </cell>
          <cell r="L31">
            <v>18.466666666666665</v>
          </cell>
          <cell r="M31">
            <v>17.129032258064516</v>
          </cell>
        </row>
        <row r="32">
          <cell r="B32">
            <v>22.870967741935484</v>
          </cell>
          <cell r="C32">
            <v>21.178571428571427</v>
          </cell>
          <cell r="D32">
            <v>24.612903225806452</v>
          </cell>
          <cell r="E32">
            <v>23.233333333333334</v>
          </cell>
          <cell r="F32">
            <v>20.64516129032258</v>
          </cell>
          <cell r="G32">
            <v>21.666666666666668</v>
          </cell>
          <cell r="H32">
            <v>22.433333333333334</v>
          </cell>
          <cell r="I32">
            <v>25.666666666666668</v>
          </cell>
          <cell r="J32">
            <v>23.633333333333333</v>
          </cell>
          <cell r="K32">
            <v>21.032258064516128</v>
          </cell>
          <cell r="L32">
            <v>20.566666666666666</v>
          </cell>
          <cell r="M32">
            <v>20.35483870967742</v>
          </cell>
        </row>
        <row r="33">
          <cell r="B33">
            <v>25</v>
          </cell>
          <cell r="C33">
            <v>26.964285714285715</v>
          </cell>
          <cell r="D33">
            <v>29.93548387096774</v>
          </cell>
          <cell r="E33">
            <v>25.833333333333332</v>
          </cell>
          <cell r="F33">
            <v>28.096774193548388</v>
          </cell>
          <cell r="G33">
            <v>24.766666666666666</v>
          </cell>
          <cell r="H33">
            <v>27.166666666666668</v>
          </cell>
          <cell r="I33">
            <v>31.133333333333333</v>
          </cell>
          <cell r="J33">
            <v>28.366666666666667</v>
          </cell>
          <cell r="K33"/>
          <cell r="L33"/>
          <cell r="M33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aphs"/>
    </sheetNames>
    <sheetDataSet>
      <sheetData sheetId="0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</v>
          </cell>
          <cell r="H13" t="str">
            <v>Jul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  <row r="14">
          <cell r="A14">
            <v>2013</v>
          </cell>
          <cell r="B14"/>
          <cell r="C14">
            <v>9</v>
          </cell>
          <cell r="D14">
            <v>12</v>
          </cell>
          <cell r="E14">
            <v>17</v>
          </cell>
          <cell r="F14">
            <v>13</v>
          </cell>
          <cell r="G14">
            <v>14</v>
          </cell>
          <cell r="H14">
            <v>12</v>
          </cell>
          <cell r="I14">
            <v>15</v>
          </cell>
          <cell r="J14">
            <v>13</v>
          </cell>
          <cell r="K14">
            <v>7</v>
          </cell>
          <cell r="L14">
            <v>10</v>
          </cell>
          <cell r="M14">
            <v>10</v>
          </cell>
        </row>
        <row r="15">
          <cell r="A15">
            <v>2014</v>
          </cell>
          <cell r="B15">
            <v>14</v>
          </cell>
          <cell r="C15">
            <v>11</v>
          </cell>
          <cell r="D15">
            <v>11</v>
          </cell>
          <cell r="E15">
            <v>14</v>
          </cell>
          <cell r="F15">
            <v>13</v>
          </cell>
          <cell r="G15">
            <v>15</v>
          </cell>
          <cell r="H15">
            <v>12</v>
          </cell>
          <cell r="I15">
            <v>12</v>
          </cell>
          <cell r="J15">
            <v>14</v>
          </cell>
          <cell r="K15">
            <v>14.64516129032258</v>
          </cell>
          <cell r="L15">
            <v>16.666666666666668</v>
          </cell>
          <cell r="M15">
            <v>14.612903225806452</v>
          </cell>
        </row>
        <row r="16">
          <cell r="A16">
            <v>2015</v>
          </cell>
          <cell r="B16">
            <v>19.225806451612904</v>
          </cell>
          <cell r="C16">
            <v>20.214285714285715</v>
          </cell>
          <cell r="D16">
            <v>15.96774193548387</v>
          </cell>
          <cell r="E16">
            <v>13.7</v>
          </cell>
          <cell r="F16">
            <v>13.258064516129032</v>
          </cell>
          <cell r="G16">
            <v>18.133333333333333</v>
          </cell>
          <cell r="H16">
            <v>15.225806451612904</v>
          </cell>
          <cell r="I16">
            <v>17.64516129032258</v>
          </cell>
          <cell r="J16">
            <v>16.166666666666668</v>
          </cell>
          <cell r="K16">
            <v>9.67741935483871</v>
          </cell>
          <cell r="L16">
            <v>10.4</v>
          </cell>
          <cell r="M16">
            <v>11.548387096774194</v>
          </cell>
        </row>
        <row r="17">
          <cell r="A17">
            <v>2016</v>
          </cell>
          <cell r="B17">
            <v>14.290322580645162</v>
          </cell>
          <cell r="C17">
            <v>17.689655172413794</v>
          </cell>
          <cell r="D17">
            <v>16.387096774193548</v>
          </cell>
          <cell r="E17">
            <v>18.833333333333332</v>
          </cell>
          <cell r="F17">
            <v>12.096774193548388</v>
          </cell>
          <cell r="G17">
            <v>13.866666666666667</v>
          </cell>
          <cell r="H17">
            <v>14.935483870967742</v>
          </cell>
          <cell r="I17">
            <v>13.774193548387096</v>
          </cell>
          <cell r="J17">
            <v>15.366666666666667</v>
          </cell>
          <cell r="K17">
            <v>10.193548387096774</v>
          </cell>
          <cell r="L17">
            <v>13.3</v>
          </cell>
          <cell r="M17">
            <v>12.096774193548388</v>
          </cell>
        </row>
        <row r="18">
          <cell r="B18">
            <v>14.129032258064516</v>
          </cell>
          <cell r="C18">
            <v>11.75</v>
          </cell>
          <cell r="D18">
            <v>12.548387096774194</v>
          </cell>
          <cell r="E18">
            <v>14.766666666666667</v>
          </cell>
          <cell r="F18">
            <v>14.451612903225806</v>
          </cell>
          <cell r="G18">
            <v>14.666666666666666</v>
          </cell>
          <cell r="H18">
            <v>14.258064516129032</v>
          </cell>
          <cell r="I18">
            <v>15.935483870967742</v>
          </cell>
          <cell r="J18">
            <v>15.466666666666667</v>
          </cell>
          <cell r="K18"/>
          <cell r="L18"/>
          <cell r="M18"/>
        </row>
        <row r="30">
          <cell r="B30" t="str">
            <v>Jan</v>
          </cell>
          <cell r="C30" t="str">
            <v>Feb</v>
          </cell>
          <cell r="D30" t="str">
            <v>Mar</v>
          </cell>
          <cell r="E30" t="str">
            <v>Apr</v>
          </cell>
          <cell r="F30" t="str">
            <v>May</v>
          </cell>
          <cell r="G30" t="str">
            <v>Jun</v>
          </cell>
          <cell r="H30" t="str">
            <v>Jul</v>
          </cell>
          <cell r="I30" t="str">
            <v>Aug</v>
          </cell>
          <cell r="J30" t="str">
            <v>Sep</v>
          </cell>
          <cell r="K30" t="str">
            <v>Oct</v>
          </cell>
          <cell r="L30" t="str">
            <v>Nov</v>
          </cell>
          <cell r="M30" t="str">
            <v>Dec</v>
          </cell>
        </row>
        <row r="31">
          <cell r="A31">
            <v>2013</v>
          </cell>
          <cell r="B31"/>
          <cell r="C31">
            <v>2.8</v>
          </cell>
          <cell r="D31">
            <v>3.3</v>
          </cell>
          <cell r="E31">
            <v>4.7</v>
          </cell>
          <cell r="F31">
            <v>3.2</v>
          </cell>
          <cell r="G31">
            <v>3.1</v>
          </cell>
          <cell r="H31">
            <v>3.2</v>
          </cell>
          <cell r="I31">
            <v>3.8</v>
          </cell>
          <cell r="J31">
            <v>3.4</v>
          </cell>
          <cell r="K31">
            <v>2.7</v>
          </cell>
          <cell r="L31">
            <v>2.6</v>
          </cell>
          <cell r="M31">
            <v>2.4</v>
          </cell>
        </row>
        <row r="32">
          <cell r="A32">
            <v>2014</v>
          </cell>
          <cell r="B32">
            <v>3.9</v>
          </cell>
          <cell r="C32">
            <v>3.9</v>
          </cell>
          <cell r="D32">
            <v>4.5</v>
          </cell>
          <cell r="E32">
            <v>5.7</v>
          </cell>
          <cell r="F32">
            <v>4.3</v>
          </cell>
          <cell r="G32">
            <v>4.3</v>
          </cell>
          <cell r="H32">
            <v>4.7</v>
          </cell>
          <cell r="I32">
            <v>4.9000000000000004</v>
          </cell>
          <cell r="J32">
            <v>5.7</v>
          </cell>
          <cell r="K32">
            <v>5.935483870967742</v>
          </cell>
          <cell r="L32">
            <v>7.2</v>
          </cell>
          <cell r="M32">
            <v>6.5483870967741939</v>
          </cell>
        </row>
        <row r="33">
          <cell r="A33">
            <v>2015</v>
          </cell>
          <cell r="B33">
            <v>7.580645161290323</v>
          </cell>
          <cell r="C33">
            <v>6.6071428571428568</v>
          </cell>
          <cell r="D33">
            <v>5.903225806451613</v>
          </cell>
          <cell r="E33">
            <v>6.3666666666666663</v>
          </cell>
          <cell r="F33">
            <v>4.870967741935484</v>
          </cell>
          <cell r="G33">
            <v>6.903225806451613</v>
          </cell>
          <cell r="H33">
            <v>5.67741935483871</v>
          </cell>
          <cell r="I33">
            <v>6.387096774193548</v>
          </cell>
          <cell r="J33">
            <v>6.4</v>
          </cell>
          <cell r="K33">
            <v>5.225806451612903</v>
          </cell>
          <cell r="L33">
            <v>3.8666666666666667</v>
          </cell>
          <cell r="M33">
            <v>3.838709677419355</v>
          </cell>
        </row>
        <row r="34">
          <cell r="A34">
            <v>2016</v>
          </cell>
          <cell r="B34">
            <v>4.290322580645161</v>
          </cell>
          <cell r="C34">
            <v>5.5517241379310347</v>
          </cell>
          <cell r="D34">
            <v>6.032258064516129</v>
          </cell>
          <cell r="E34">
            <v>6.7</v>
          </cell>
          <cell r="F34">
            <v>5.5161290322580649</v>
          </cell>
          <cell r="G34">
            <v>5.645161290322581</v>
          </cell>
          <cell r="H34">
            <v>4.5161290322580649</v>
          </cell>
          <cell r="I34">
            <v>5.258064516129032</v>
          </cell>
          <cell r="J34">
            <v>6.166666666666667</v>
          </cell>
          <cell r="K34">
            <v>4.4516129032258061</v>
          </cell>
          <cell r="L34">
            <v>4.9333333333333336</v>
          </cell>
          <cell r="M34">
            <v>5.096774193548387</v>
          </cell>
        </row>
        <row r="35">
          <cell r="B35">
            <v>4.709677419354839</v>
          </cell>
          <cell r="C35">
            <v>4.4285714285714288</v>
          </cell>
          <cell r="D35">
            <v>5.193548387096774</v>
          </cell>
          <cell r="E35">
            <v>5.2333333333333334</v>
          </cell>
          <cell r="F35">
            <v>5.32258064516129</v>
          </cell>
          <cell r="G35">
            <v>5.032258064516129</v>
          </cell>
          <cell r="H35">
            <v>5.67741935483871</v>
          </cell>
          <cell r="I35">
            <v>5.5161290322580649</v>
          </cell>
          <cell r="J35">
            <v>5.0666666666666664</v>
          </cell>
          <cell r="K35"/>
          <cell r="L35"/>
          <cell r="M35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ranonkc.org/" TargetMode="External"/><Relationship Id="rId1" Type="http://schemas.openxmlformats.org/officeDocument/2006/relationships/hyperlink" Target="http://www.nar-anon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aranonk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6"/>
  <sheetViews>
    <sheetView tabSelected="1" workbookViewId="0">
      <selection activeCell="D6" sqref="D6"/>
    </sheetView>
  </sheetViews>
  <sheetFormatPr defaultRowHeight="15.75" x14ac:dyDescent="0.25"/>
  <cols>
    <col min="2" max="2" width="137.140625" style="24" customWidth="1"/>
  </cols>
  <sheetData>
    <row r="1" spans="2:2" ht="33.75" x14ac:dyDescent="0.5">
      <c r="B1" s="36" t="s">
        <v>27</v>
      </c>
    </row>
    <row r="3" spans="2:2" ht="23.25" x14ac:dyDescent="0.35">
      <c r="B3" s="37" t="s">
        <v>28</v>
      </c>
    </row>
    <row r="4" spans="2:2" ht="23.25" x14ac:dyDescent="0.35">
      <c r="B4" s="38" t="s">
        <v>29</v>
      </c>
    </row>
    <row r="5" spans="2:2" ht="69" customHeight="1" x14ac:dyDescent="0.35">
      <c r="B5" s="39" t="s">
        <v>35</v>
      </c>
    </row>
    <row r="6" spans="2:2" ht="22.5" customHeight="1" x14ac:dyDescent="0.35">
      <c r="B6" s="39"/>
    </row>
    <row r="7" spans="2:2" ht="45.75" customHeight="1" x14ac:dyDescent="0.35">
      <c r="B7" s="39" t="s">
        <v>30</v>
      </c>
    </row>
    <row r="8" spans="2:2" ht="23.25" x14ac:dyDescent="0.35">
      <c r="B8" s="40" t="s">
        <v>31</v>
      </c>
    </row>
    <row r="9" spans="2:2" ht="23.25" x14ac:dyDescent="0.35">
      <c r="B9" s="39"/>
    </row>
    <row r="10" spans="2:2" ht="23.25" x14ac:dyDescent="0.35">
      <c r="B10" s="37" t="s">
        <v>33</v>
      </c>
    </row>
    <row r="11" spans="2:2" ht="23.25" x14ac:dyDescent="0.35">
      <c r="B11" s="38" t="s">
        <v>32</v>
      </c>
    </row>
    <row r="12" spans="2:2" ht="69.75" x14ac:dyDescent="0.35">
      <c r="B12" s="39" t="s">
        <v>36</v>
      </c>
    </row>
    <row r="13" spans="2:2" ht="23.25" x14ac:dyDescent="0.35">
      <c r="B13" s="39"/>
    </row>
    <row r="14" spans="2:2" ht="23.25" x14ac:dyDescent="0.35">
      <c r="B14" s="37" t="s">
        <v>34</v>
      </c>
    </row>
    <row r="15" spans="2:2" ht="23.25" x14ac:dyDescent="0.35">
      <c r="B15" s="38" t="s">
        <v>20</v>
      </c>
    </row>
    <row r="16" spans="2:2" ht="69.75" customHeight="1" x14ac:dyDescent="0.35">
      <c r="B16" s="39" t="s">
        <v>37</v>
      </c>
    </row>
  </sheetData>
  <hyperlinks>
    <hyperlink ref="B11" r:id="rId1"/>
    <hyperlink ref="B15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3" zoomScaleNormal="93" workbookViewId="0">
      <selection activeCell="Q34" sqref="Q34"/>
    </sheetView>
  </sheetViews>
  <sheetFormatPr defaultRowHeight="15" x14ac:dyDescent="0.25"/>
  <cols>
    <col min="1" max="1" width="12.28515625" customWidth="1"/>
    <col min="2" max="13" width="10.42578125" customWidth="1"/>
    <col min="14" max="14" width="12.140625" bestFit="1" customWidth="1"/>
  </cols>
  <sheetData>
    <row r="1" spans="1:14" ht="20.25" x14ac:dyDescent="0.3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4" ht="18" x14ac:dyDescent="0.25">
      <c r="A3" s="28" t="s">
        <v>22</v>
      </c>
      <c r="B3" s="28"/>
      <c r="C3" s="28"/>
    </row>
    <row r="4" spans="1:14" ht="15.75" x14ac:dyDescent="0.25">
      <c r="A4" s="16"/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</row>
    <row r="5" spans="1:14" ht="15.75" x14ac:dyDescent="0.25">
      <c r="A5" s="16">
        <v>2013</v>
      </c>
      <c r="B5" s="17"/>
      <c r="C5" s="17"/>
      <c r="D5" s="17">
        <v>478</v>
      </c>
      <c r="E5" s="17">
        <v>473</v>
      </c>
      <c r="F5" s="17">
        <v>526</v>
      </c>
      <c r="G5" s="17">
        <v>644</v>
      </c>
      <c r="H5" s="17">
        <v>802</v>
      </c>
      <c r="I5" s="17">
        <v>720</v>
      </c>
      <c r="J5" s="17">
        <v>684</v>
      </c>
      <c r="K5" s="17">
        <v>707</v>
      </c>
      <c r="L5" s="18">
        <v>1119</v>
      </c>
      <c r="M5" s="17">
        <v>743</v>
      </c>
      <c r="N5" s="18">
        <f>SUM(B5:M5)</f>
        <v>6896</v>
      </c>
    </row>
    <row r="6" spans="1:14" ht="15.75" x14ac:dyDescent="0.25">
      <c r="A6" s="16">
        <v>2014</v>
      </c>
      <c r="B6" s="17">
        <v>910</v>
      </c>
      <c r="C6" s="17">
        <v>904</v>
      </c>
      <c r="D6" s="18">
        <v>1083</v>
      </c>
      <c r="E6" s="18">
        <v>1085</v>
      </c>
      <c r="F6" s="17">
        <v>1122</v>
      </c>
      <c r="G6" s="17">
        <v>1192</v>
      </c>
      <c r="H6" s="17">
        <v>1189</v>
      </c>
      <c r="I6" s="17">
        <v>1137</v>
      </c>
      <c r="J6" s="17">
        <v>1502</v>
      </c>
      <c r="K6" s="17">
        <v>1583</v>
      </c>
      <c r="L6" s="17">
        <v>1436</v>
      </c>
      <c r="M6" s="17">
        <v>1377</v>
      </c>
      <c r="N6" s="18">
        <f>SUM(B6:M6)</f>
        <v>14520</v>
      </c>
    </row>
    <row r="7" spans="1:14" ht="15.75" x14ac:dyDescent="0.25">
      <c r="A7" s="16">
        <v>2015</v>
      </c>
      <c r="B7" s="17">
        <v>1733</v>
      </c>
      <c r="C7" s="17">
        <v>1443</v>
      </c>
      <c r="D7" s="18">
        <v>1736</v>
      </c>
      <c r="E7" s="18">
        <v>1594</v>
      </c>
      <c r="F7" s="17">
        <v>1495</v>
      </c>
      <c r="G7" s="17">
        <v>1458</v>
      </c>
      <c r="H7" s="17">
        <v>1326</v>
      </c>
      <c r="I7" s="17">
        <v>1396</v>
      </c>
      <c r="J7" s="17">
        <v>1531</v>
      </c>
      <c r="K7" s="17">
        <v>1579</v>
      </c>
      <c r="L7" s="17">
        <v>1350</v>
      </c>
      <c r="M7" s="17">
        <v>1040</v>
      </c>
      <c r="N7" s="18">
        <f>SUM(B7:M7)</f>
        <v>17681</v>
      </c>
    </row>
    <row r="8" spans="1:14" ht="15.75" x14ac:dyDescent="0.25">
      <c r="A8" s="16">
        <v>2016</v>
      </c>
      <c r="B8" s="17">
        <v>1537</v>
      </c>
      <c r="C8" s="17">
        <v>1316</v>
      </c>
      <c r="D8" s="18">
        <v>1895</v>
      </c>
      <c r="E8" s="18">
        <v>1689</v>
      </c>
      <c r="F8" s="17">
        <v>1369</v>
      </c>
      <c r="G8" s="17">
        <v>1412</v>
      </c>
      <c r="H8" s="17">
        <v>1575</v>
      </c>
      <c r="I8" s="17">
        <v>1650</v>
      </c>
      <c r="J8" s="17">
        <v>1453</v>
      </c>
      <c r="K8" s="17">
        <v>1283</v>
      </c>
      <c r="L8" s="17">
        <v>1286</v>
      </c>
      <c r="M8" s="17">
        <v>1267</v>
      </c>
      <c r="N8" s="18">
        <f t="shared" ref="N8:N9" si="0">SUM(B8:M8)</f>
        <v>17732</v>
      </c>
    </row>
    <row r="9" spans="1:14" ht="15.75" x14ac:dyDescent="0.25">
      <c r="A9" s="16">
        <v>2017</v>
      </c>
      <c r="B9" s="19">
        <v>1718</v>
      </c>
      <c r="C9" s="19">
        <v>1524</v>
      </c>
      <c r="D9" s="19">
        <v>1907</v>
      </c>
      <c r="E9" s="19">
        <v>1784</v>
      </c>
      <c r="F9" s="20">
        <v>1731</v>
      </c>
      <c r="G9" s="19">
        <v>1582</v>
      </c>
      <c r="H9" s="20">
        <v>1751</v>
      </c>
      <c r="I9" s="19">
        <v>1943</v>
      </c>
      <c r="J9" s="19">
        <v>1826</v>
      </c>
      <c r="K9" s="19"/>
      <c r="L9" s="19"/>
      <c r="M9" s="19"/>
      <c r="N9" s="18">
        <f t="shared" si="0"/>
        <v>15766</v>
      </c>
    </row>
    <row r="10" spans="1:14" ht="15.75" x14ac:dyDescent="0.25">
      <c r="A10" s="16"/>
      <c r="B10" s="19"/>
      <c r="C10" s="19"/>
      <c r="D10" s="19"/>
      <c r="E10" s="19"/>
      <c r="F10" s="20"/>
      <c r="G10" s="19"/>
      <c r="H10" s="20"/>
      <c r="I10" s="19"/>
      <c r="J10" s="19"/>
      <c r="K10" s="19"/>
      <c r="L10" s="19"/>
      <c r="M10" s="19"/>
      <c r="N10" s="19"/>
    </row>
    <row r="11" spans="1:14" ht="18" x14ac:dyDescent="0.25">
      <c r="A11" s="29" t="s">
        <v>23</v>
      </c>
      <c r="B11" s="29"/>
      <c r="C11" s="2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31.5" x14ac:dyDescent="0.25">
      <c r="A12" s="16"/>
      <c r="B12" s="16" t="s">
        <v>3</v>
      </c>
      <c r="C12" s="16" t="s">
        <v>4</v>
      </c>
      <c r="D12" s="16" t="s">
        <v>5</v>
      </c>
      <c r="E12" s="16" t="s">
        <v>6</v>
      </c>
      <c r="F12" s="16" t="s">
        <v>7</v>
      </c>
      <c r="G12" s="16" t="s">
        <v>8</v>
      </c>
      <c r="H12" s="16" t="s">
        <v>9</v>
      </c>
      <c r="I12" s="16" t="s">
        <v>10</v>
      </c>
      <c r="J12" s="16" t="s">
        <v>11</v>
      </c>
      <c r="K12" s="16" t="s">
        <v>12</v>
      </c>
      <c r="L12" s="16" t="s">
        <v>13</v>
      </c>
      <c r="M12" s="16" t="s">
        <v>14</v>
      </c>
      <c r="N12" s="16" t="s">
        <v>24</v>
      </c>
    </row>
    <row r="13" spans="1:14" ht="15.75" x14ac:dyDescent="0.25">
      <c r="A13" s="16">
        <v>2013</v>
      </c>
      <c r="B13" s="21"/>
      <c r="C13" s="21"/>
      <c r="D13" s="21">
        <f t="shared" ref="D13:D17" si="1">D5/31</f>
        <v>15.419354838709678</v>
      </c>
      <c r="E13" s="21">
        <f t="shared" ref="E13:E14" si="2">E5/30</f>
        <v>15.766666666666667</v>
      </c>
      <c r="F13" s="21">
        <f>F5/31</f>
        <v>16.967741935483872</v>
      </c>
      <c r="G13" s="21">
        <f>G5/30</f>
        <v>21.466666666666665</v>
      </c>
      <c r="H13" s="21">
        <f>H5/31</f>
        <v>25.870967741935484</v>
      </c>
      <c r="I13" s="21">
        <f>I5/31</f>
        <v>23.225806451612904</v>
      </c>
      <c r="J13" s="21">
        <f>J5/30</f>
        <v>22.8</v>
      </c>
      <c r="K13" s="21">
        <f>K5/30</f>
        <v>23.566666666666666</v>
      </c>
      <c r="L13" s="21">
        <f>L5/30</f>
        <v>37.299999999999997</v>
      </c>
      <c r="M13" s="21">
        <f>M5/31</f>
        <v>23.967741935483872</v>
      </c>
      <c r="N13" s="25">
        <f>AVERAGE(B13:M13)</f>
        <v>22.635161290322579</v>
      </c>
    </row>
    <row r="14" spans="1:14" ht="15.75" x14ac:dyDescent="0.25">
      <c r="A14" s="16">
        <v>2014</v>
      </c>
      <c r="B14" s="21">
        <f>B6/31</f>
        <v>29.35483870967742</v>
      </c>
      <c r="C14" s="21">
        <f>C6/28</f>
        <v>32.285714285714285</v>
      </c>
      <c r="D14" s="21">
        <f t="shared" si="1"/>
        <v>34.935483870967744</v>
      </c>
      <c r="E14" s="21">
        <f t="shared" si="2"/>
        <v>36.166666666666664</v>
      </c>
      <c r="F14" s="21">
        <f t="shared" ref="F14:F17" si="3">F6/31</f>
        <v>36.193548387096776</v>
      </c>
      <c r="G14" s="21">
        <f t="shared" ref="G14:G17" si="4">G6/30</f>
        <v>39.733333333333334</v>
      </c>
      <c r="H14" s="21">
        <f t="shared" ref="H14:I17" si="5">H6/31</f>
        <v>38.354838709677416</v>
      </c>
      <c r="I14" s="21">
        <f t="shared" si="5"/>
        <v>36.677419354838712</v>
      </c>
      <c r="J14" s="21">
        <f t="shared" ref="J14:L17" si="6">J6/30</f>
        <v>50.06666666666667</v>
      </c>
      <c r="K14" s="21">
        <f t="shared" si="6"/>
        <v>52.766666666666666</v>
      </c>
      <c r="L14" s="21">
        <f t="shared" si="6"/>
        <v>47.866666666666667</v>
      </c>
      <c r="M14" s="21">
        <f t="shared" ref="M14:M16" si="7">M6/31</f>
        <v>44.41935483870968</v>
      </c>
      <c r="N14" s="25">
        <f>AVERAGE(B14:M14)</f>
        <v>39.901766513056835</v>
      </c>
    </row>
    <row r="15" spans="1:14" ht="15.75" x14ac:dyDescent="0.25">
      <c r="A15" s="16">
        <v>2015</v>
      </c>
      <c r="B15" s="21">
        <f>B7/31</f>
        <v>55.903225806451616</v>
      </c>
      <c r="C15" s="21">
        <f>C7/28</f>
        <v>51.535714285714285</v>
      </c>
      <c r="D15" s="21">
        <f>D7/31</f>
        <v>56</v>
      </c>
      <c r="E15" s="21">
        <f>E7/30</f>
        <v>53.133333333333333</v>
      </c>
      <c r="F15" s="21">
        <f t="shared" si="3"/>
        <v>48.225806451612904</v>
      </c>
      <c r="G15" s="21">
        <f t="shared" si="4"/>
        <v>48.6</v>
      </c>
      <c r="H15" s="21">
        <f t="shared" si="5"/>
        <v>42.774193548387096</v>
      </c>
      <c r="I15" s="21">
        <f t="shared" si="5"/>
        <v>45.032258064516128</v>
      </c>
      <c r="J15" s="21">
        <f t="shared" si="6"/>
        <v>51.033333333333331</v>
      </c>
      <c r="K15" s="21">
        <f t="shared" si="6"/>
        <v>52.633333333333333</v>
      </c>
      <c r="L15" s="21">
        <f t="shared" si="6"/>
        <v>45</v>
      </c>
      <c r="M15" s="21">
        <f t="shared" si="7"/>
        <v>33.548387096774192</v>
      </c>
      <c r="N15" s="25">
        <f>AVERAGE(B15:M15)</f>
        <v>48.618298771121346</v>
      </c>
    </row>
    <row r="16" spans="1:14" ht="15.75" x14ac:dyDescent="0.25">
      <c r="A16" s="16">
        <v>2016</v>
      </c>
      <c r="B16" s="21">
        <f t="shared" ref="B16:B17" si="8">B8/31</f>
        <v>49.58064516129032</v>
      </c>
      <c r="C16" s="21">
        <f t="shared" ref="C16:C17" si="9">C8/28</f>
        <v>47</v>
      </c>
      <c r="D16" s="21">
        <f t="shared" si="1"/>
        <v>61.12903225806452</v>
      </c>
      <c r="E16" s="21">
        <f t="shared" ref="E16:E17" si="10">E8/30</f>
        <v>56.3</v>
      </c>
      <c r="F16" s="21">
        <f t="shared" si="3"/>
        <v>44.161290322580648</v>
      </c>
      <c r="G16" s="21">
        <f t="shared" si="4"/>
        <v>47.06666666666667</v>
      </c>
      <c r="H16" s="21">
        <f t="shared" si="5"/>
        <v>50.806451612903224</v>
      </c>
      <c r="I16" s="21">
        <f t="shared" si="5"/>
        <v>53.225806451612904</v>
      </c>
      <c r="J16" s="21">
        <f t="shared" si="6"/>
        <v>48.43333333333333</v>
      </c>
      <c r="K16" s="21">
        <f t="shared" si="6"/>
        <v>42.766666666666666</v>
      </c>
      <c r="L16" s="21">
        <f t="shared" si="6"/>
        <v>42.866666666666667</v>
      </c>
      <c r="M16" s="21">
        <f t="shared" si="7"/>
        <v>40.87096774193548</v>
      </c>
      <c r="N16" s="25">
        <f t="shared" ref="N16:N17" si="11">AVERAGE(B16:M16)</f>
        <v>48.683960573476703</v>
      </c>
    </row>
    <row r="17" spans="1:14" ht="15.75" x14ac:dyDescent="0.25">
      <c r="A17" s="16">
        <v>2017</v>
      </c>
      <c r="B17" s="21">
        <f t="shared" si="8"/>
        <v>55.41935483870968</v>
      </c>
      <c r="C17" s="21">
        <f t="shared" si="9"/>
        <v>54.428571428571431</v>
      </c>
      <c r="D17" s="21">
        <f t="shared" si="1"/>
        <v>61.516129032258064</v>
      </c>
      <c r="E17" s="21">
        <f t="shared" si="10"/>
        <v>59.466666666666669</v>
      </c>
      <c r="F17" s="21">
        <f t="shared" si="3"/>
        <v>55.838709677419352</v>
      </c>
      <c r="G17" s="21">
        <f t="shared" si="4"/>
        <v>52.733333333333334</v>
      </c>
      <c r="H17" s="21">
        <f t="shared" si="5"/>
        <v>56.483870967741936</v>
      </c>
      <c r="I17" s="21">
        <f t="shared" si="5"/>
        <v>62.677419354838712</v>
      </c>
      <c r="J17" s="21">
        <f t="shared" si="6"/>
        <v>60.866666666666667</v>
      </c>
      <c r="K17" s="21"/>
      <c r="L17" s="21"/>
      <c r="M17" s="21"/>
      <c r="N17" s="25">
        <f t="shared" si="11"/>
        <v>57.714524662911764</v>
      </c>
    </row>
    <row r="19" spans="1:14" ht="18" x14ac:dyDescent="0.25">
      <c r="A19" s="28" t="s">
        <v>18</v>
      </c>
      <c r="B19" s="28"/>
      <c r="C19" s="28"/>
    </row>
    <row r="20" spans="1:14" ht="15.75" x14ac:dyDescent="0.25">
      <c r="B20" s="16" t="s">
        <v>3</v>
      </c>
      <c r="C20" s="16" t="s">
        <v>4</v>
      </c>
      <c r="D20" s="16" t="s">
        <v>5</v>
      </c>
      <c r="E20" s="16" t="s">
        <v>6</v>
      </c>
      <c r="F20" s="16" t="s">
        <v>7</v>
      </c>
      <c r="G20" s="16" t="s">
        <v>8</v>
      </c>
      <c r="H20" s="16" t="s">
        <v>9</v>
      </c>
      <c r="I20" s="16" t="s">
        <v>10</v>
      </c>
      <c r="J20" s="16" t="s">
        <v>11</v>
      </c>
      <c r="K20" s="16" t="s">
        <v>12</v>
      </c>
      <c r="L20" s="16" t="s">
        <v>13</v>
      </c>
      <c r="M20" s="16" t="s">
        <v>14</v>
      </c>
      <c r="N20" s="16" t="s">
        <v>15</v>
      </c>
    </row>
    <row r="21" spans="1:14" ht="15.75" x14ac:dyDescent="0.25">
      <c r="A21" s="22">
        <v>2013</v>
      </c>
      <c r="B21" s="19"/>
      <c r="C21" s="19"/>
      <c r="D21" s="19">
        <v>69</v>
      </c>
      <c r="E21" s="19">
        <v>134</v>
      </c>
      <c r="F21" s="19">
        <v>184</v>
      </c>
      <c r="G21" s="19">
        <v>234</v>
      </c>
      <c r="H21" s="19">
        <v>252</v>
      </c>
      <c r="I21" s="19">
        <v>261</v>
      </c>
      <c r="J21" s="19">
        <v>245</v>
      </c>
      <c r="K21" s="19">
        <v>228</v>
      </c>
      <c r="L21" s="19">
        <v>304</v>
      </c>
      <c r="M21" s="19">
        <v>280</v>
      </c>
      <c r="N21" s="19">
        <f>SUM(B21:M21)</f>
        <v>2191</v>
      </c>
    </row>
    <row r="22" spans="1:14" ht="15.75" x14ac:dyDescent="0.25">
      <c r="A22" s="22">
        <v>2014</v>
      </c>
      <c r="B22" s="19">
        <v>263</v>
      </c>
      <c r="C22" s="19">
        <v>299</v>
      </c>
      <c r="D22" s="19">
        <v>369</v>
      </c>
      <c r="E22" s="19">
        <v>415</v>
      </c>
      <c r="F22" s="19">
        <v>402</v>
      </c>
      <c r="G22" s="19">
        <v>412</v>
      </c>
      <c r="H22" s="19">
        <v>409</v>
      </c>
      <c r="I22" s="19">
        <v>443</v>
      </c>
      <c r="J22" s="19">
        <v>593</v>
      </c>
      <c r="K22" s="19">
        <v>574</v>
      </c>
      <c r="L22" s="19">
        <v>502</v>
      </c>
      <c r="M22" s="19">
        <v>585</v>
      </c>
      <c r="N22" s="19">
        <f>SUM(B22:M22)</f>
        <v>5266</v>
      </c>
    </row>
    <row r="23" spans="1:14" ht="15.75" x14ac:dyDescent="0.25">
      <c r="A23" s="22">
        <v>2015</v>
      </c>
      <c r="B23" s="19">
        <v>723</v>
      </c>
      <c r="C23" s="19">
        <v>592</v>
      </c>
      <c r="D23" s="19">
        <v>693</v>
      </c>
      <c r="E23" s="19">
        <v>657</v>
      </c>
      <c r="F23" s="19">
        <v>591</v>
      </c>
      <c r="G23" s="19">
        <v>611</v>
      </c>
      <c r="H23" s="19">
        <v>619</v>
      </c>
      <c r="I23" s="19">
        <v>618</v>
      </c>
      <c r="J23" s="19">
        <v>637</v>
      </c>
      <c r="K23" s="19">
        <v>675</v>
      </c>
      <c r="L23" s="19">
        <v>554</v>
      </c>
      <c r="M23" s="19">
        <v>531</v>
      </c>
      <c r="N23" s="19">
        <f>SUM(B23:M23)</f>
        <v>7501</v>
      </c>
    </row>
    <row r="24" spans="1:14" ht="15.75" x14ac:dyDescent="0.25">
      <c r="A24" s="22">
        <v>2016</v>
      </c>
      <c r="B24" s="19">
        <v>709</v>
      </c>
      <c r="C24" s="19">
        <v>593</v>
      </c>
      <c r="D24" s="19">
        <v>763</v>
      </c>
      <c r="E24" s="19">
        <v>697</v>
      </c>
      <c r="F24" s="19">
        <v>640</v>
      </c>
      <c r="G24" s="19">
        <v>650</v>
      </c>
      <c r="H24" s="19">
        <v>673</v>
      </c>
      <c r="I24" s="19">
        <v>770</v>
      </c>
      <c r="J24" s="19">
        <v>709</v>
      </c>
      <c r="K24" s="19">
        <v>652</v>
      </c>
      <c r="L24" s="19">
        <v>617</v>
      </c>
      <c r="M24" s="19">
        <v>631</v>
      </c>
      <c r="N24" s="19"/>
    </row>
    <row r="25" spans="1:14" x14ac:dyDescent="0.25">
      <c r="A25" s="19">
        <v>2017</v>
      </c>
      <c r="B25" s="19">
        <v>775</v>
      </c>
      <c r="C25" s="19">
        <v>755</v>
      </c>
      <c r="D25" s="19">
        <v>928</v>
      </c>
      <c r="E25" s="19">
        <v>775</v>
      </c>
      <c r="F25" s="19">
        <v>871</v>
      </c>
      <c r="G25" s="19">
        <v>743</v>
      </c>
      <c r="H25" s="19">
        <v>815</v>
      </c>
      <c r="I25" s="19">
        <v>934</v>
      </c>
      <c r="J25" s="19">
        <v>851</v>
      </c>
      <c r="K25" s="19"/>
      <c r="L25" s="19"/>
      <c r="M25" s="19"/>
      <c r="N25" s="19"/>
    </row>
    <row r="26" spans="1:14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8" x14ac:dyDescent="0.25">
      <c r="A27" s="28" t="s">
        <v>25</v>
      </c>
      <c r="B27" s="28"/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31.5" x14ac:dyDescent="0.25">
      <c r="A28" s="19"/>
      <c r="B28" s="16" t="s">
        <v>3</v>
      </c>
      <c r="C28" s="16" t="s">
        <v>4</v>
      </c>
      <c r="D28" s="16" t="s">
        <v>5</v>
      </c>
      <c r="E28" s="16" t="s">
        <v>6</v>
      </c>
      <c r="F28" s="16" t="s">
        <v>7</v>
      </c>
      <c r="G28" s="16" t="s">
        <v>8</v>
      </c>
      <c r="H28" s="16" t="s">
        <v>9</v>
      </c>
      <c r="I28" s="16" t="s">
        <v>10</v>
      </c>
      <c r="J28" s="16" t="s">
        <v>11</v>
      </c>
      <c r="K28" s="16" t="s">
        <v>12</v>
      </c>
      <c r="L28" s="16" t="s">
        <v>13</v>
      </c>
      <c r="M28" s="16" t="s">
        <v>14</v>
      </c>
      <c r="N28" s="16" t="s">
        <v>24</v>
      </c>
    </row>
    <row r="29" spans="1:14" ht="15.75" x14ac:dyDescent="0.25">
      <c r="A29" s="22">
        <v>2013</v>
      </c>
      <c r="B29" s="23"/>
      <c r="C29" s="23"/>
      <c r="D29" s="23">
        <f>D21/31</f>
        <v>2.225806451612903</v>
      </c>
      <c r="E29" s="23">
        <f>E21/30</f>
        <v>4.4666666666666668</v>
      </c>
      <c r="F29" s="23">
        <f>F21/31</f>
        <v>5.935483870967742</v>
      </c>
      <c r="G29" s="23">
        <f>G21/30</f>
        <v>7.8</v>
      </c>
      <c r="H29" s="23">
        <f>H21/30</f>
        <v>8.4</v>
      </c>
      <c r="I29" s="23">
        <f>I21/30</f>
        <v>8.6999999999999993</v>
      </c>
      <c r="J29" s="23">
        <f>J21/30</f>
        <v>8.1666666666666661</v>
      </c>
      <c r="K29" s="23">
        <f>K21/31</f>
        <v>7.354838709677419</v>
      </c>
      <c r="L29" s="23">
        <f>L21/30</f>
        <v>10.133333333333333</v>
      </c>
      <c r="M29" s="23">
        <f>M21/31</f>
        <v>9.0322580645161299</v>
      </c>
      <c r="N29" s="26">
        <f>AVERAGE(B29:M29)</f>
        <v>7.2215053763440862</v>
      </c>
    </row>
    <row r="30" spans="1:14" ht="15.75" x14ac:dyDescent="0.25">
      <c r="A30" s="22">
        <v>2014</v>
      </c>
      <c r="B30" s="23">
        <f>B22/31</f>
        <v>8.4838709677419359</v>
      </c>
      <c r="C30" s="23">
        <f>C22/28</f>
        <v>10.678571428571429</v>
      </c>
      <c r="D30" s="23">
        <f t="shared" ref="D30:D33" si="12">D22/31</f>
        <v>11.903225806451612</v>
      </c>
      <c r="E30" s="23">
        <f t="shared" ref="E30:E33" si="13">E22/30</f>
        <v>13.833333333333334</v>
      </c>
      <c r="F30" s="23">
        <f t="shared" ref="F30:F33" si="14">F22/31</f>
        <v>12.96774193548387</v>
      </c>
      <c r="G30" s="23">
        <f t="shared" ref="G30:J33" si="15">G22/30</f>
        <v>13.733333333333333</v>
      </c>
      <c r="H30" s="23">
        <f t="shared" si="15"/>
        <v>13.633333333333333</v>
      </c>
      <c r="I30" s="23">
        <f t="shared" si="15"/>
        <v>14.766666666666667</v>
      </c>
      <c r="J30" s="23">
        <f t="shared" si="15"/>
        <v>19.766666666666666</v>
      </c>
      <c r="K30" s="23">
        <f t="shared" ref="K30:K32" si="16">K22/31</f>
        <v>18.516129032258064</v>
      </c>
      <c r="L30" s="23">
        <f t="shared" ref="L30:L32" si="17">L22/30</f>
        <v>16.733333333333334</v>
      </c>
      <c r="M30" s="23">
        <f t="shared" ref="M30:M32" si="18">M22/31</f>
        <v>18.870967741935484</v>
      </c>
      <c r="N30" s="26">
        <f>AVERAGE(B30:M30)</f>
        <v>14.490597798259088</v>
      </c>
    </row>
    <row r="31" spans="1:14" ht="15.75" x14ac:dyDescent="0.25">
      <c r="A31" s="22">
        <v>2015</v>
      </c>
      <c r="B31" s="23">
        <f t="shared" ref="B31:B33" si="19">B23/31</f>
        <v>23.322580645161292</v>
      </c>
      <c r="C31" s="23">
        <f t="shared" ref="C31:C33" si="20">C23/28</f>
        <v>21.142857142857142</v>
      </c>
      <c r="D31" s="23">
        <f t="shared" si="12"/>
        <v>22.35483870967742</v>
      </c>
      <c r="E31" s="23">
        <f t="shared" si="13"/>
        <v>21.9</v>
      </c>
      <c r="F31" s="23">
        <f t="shared" si="14"/>
        <v>19.06451612903226</v>
      </c>
      <c r="G31" s="23">
        <f t="shared" si="15"/>
        <v>20.366666666666667</v>
      </c>
      <c r="H31" s="23">
        <f t="shared" si="15"/>
        <v>20.633333333333333</v>
      </c>
      <c r="I31" s="23">
        <f t="shared" si="15"/>
        <v>20.6</v>
      </c>
      <c r="J31" s="23">
        <f t="shared" si="15"/>
        <v>21.233333333333334</v>
      </c>
      <c r="K31" s="23">
        <f t="shared" si="16"/>
        <v>21.774193548387096</v>
      </c>
      <c r="L31" s="23">
        <f t="shared" si="17"/>
        <v>18.466666666666665</v>
      </c>
      <c r="M31" s="23">
        <f t="shared" si="18"/>
        <v>17.129032258064516</v>
      </c>
      <c r="N31" s="26">
        <f>AVERAGE(B31:M31)</f>
        <v>20.665668202764977</v>
      </c>
    </row>
    <row r="32" spans="1:14" ht="15.75" x14ac:dyDescent="0.25">
      <c r="A32" s="22">
        <v>2016</v>
      </c>
      <c r="B32" s="23">
        <f t="shared" si="19"/>
        <v>22.870967741935484</v>
      </c>
      <c r="C32" s="23">
        <f t="shared" si="20"/>
        <v>21.178571428571427</v>
      </c>
      <c r="D32" s="23">
        <f t="shared" si="12"/>
        <v>24.612903225806452</v>
      </c>
      <c r="E32" s="23">
        <f t="shared" si="13"/>
        <v>23.233333333333334</v>
      </c>
      <c r="F32" s="23">
        <f t="shared" si="14"/>
        <v>20.64516129032258</v>
      </c>
      <c r="G32" s="23">
        <f t="shared" si="15"/>
        <v>21.666666666666668</v>
      </c>
      <c r="H32" s="23">
        <f t="shared" si="15"/>
        <v>22.433333333333334</v>
      </c>
      <c r="I32" s="23">
        <f t="shared" si="15"/>
        <v>25.666666666666668</v>
      </c>
      <c r="J32" s="23">
        <f t="shared" si="15"/>
        <v>23.633333333333333</v>
      </c>
      <c r="K32" s="23">
        <f t="shared" si="16"/>
        <v>21.032258064516128</v>
      </c>
      <c r="L32" s="23">
        <f t="shared" si="17"/>
        <v>20.566666666666666</v>
      </c>
      <c r="M32" s="23">
        <f t="shared" si="18"/>
        <v>20.35483870967742</v>
      </c>
      <c r="N32" s="26">
        <f t="shared" ref="N32:N33" si="21">AVERAGE(B32:M32)</f>
        <v>22.32455837173579</v>
      </c>
    </row>
    <row r="33" spans="1:14" ht="15.75" x14ac:dyDescent="0.25">
      <c r="A33" s="22">
        <v>2017</v>
      </c>
      <c r="B33" s="23">
        <f t="shared" si="19"/>
        <v>25</v>
      </c>
      <c r="C33" s="23">
        <f t="shared" si="20"/>
        <v>26.964285714285715</v>
      </c>
      <c r="D33" s="23">
        <f t="shared" si="12"/>
        <v>29.93548387096774</v>
      </c>
      <c r="E33" s="23">
        <f t="shared" si="13"/>
        <v>25.833333333333332</v>
      </c>
      <c r="F33" s="23">
        <f t="shared" si="14"/>
        <v>28.096774193548388</v>
      </c>
      <c r="G33" s="23">
        <f t="shared" si="15"/>
        <v>24.766666666666666</v>
      </c>
      <c r="H33" s="23">
        <f t="shared" si="15"/>
        <v>27.166666666666668</v>
      </c>
      <c r="I33" s="23">
        <f t="shared" si="15"/>
        <v>31.133333333333333</v>
      </c>
      <c r="J33" s="23">
        <f t="shared" si="15"/>
        <v>28.366666666666667</v>
      </c>
      <c r="K33" s="23"/>
      <c r="L33" s="23"/>
      <c r="M33" s="23"/>
      <c r="N33" s="26">
        <f t="shared" si="21"/>
        <v>27.473690049496501</v>
      </c>
    </row>
  </sheetData>
  <mergeCells count="5">
    <mergeCell ref="A1:N1"/>
    <mergeCell ref="A3:C3"/>
    <mergeCell ref="A11:C11"/>
    <mergeCell ref="A19:C19"/>
    <mergeCell ref="A27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"/>
  <sheetViews>
    <sheetView topLeftCell="A40" workbookViewId="0">
      <selection activeCell="M52" sqref="M52"/>
    </sheetView>
  </sheetViews>
  <sheetFormatPr defaultRowHeight="15" x14ac:dyDescent="0.25"/>
  <sheetData>
    <row r="2" spans="1:11" ht="30" x14ac:dyDescent="0.4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</sheetData>
  <mergeCells count="1">
    <mergeCell ref="A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4" workbookViewId="0">
      <selection activeCell="T30" sqref="T30"/>
    </sheetView>
  </sheetViews>
  <sheetFormatPr defaultRowHeight="15" x14ac:dyDescent="0.25"/>
  <cols>
    <col min="1" max="13" width="8.7109375" customWidth="1"/>
    <col min="14" max="14" width="9.7109375" customWidth="1"/>
  </cols>
  <sheetData>
    <row r="1" spans="1:14" ht="30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ht="23.25" x14ac:dyDescent="0.3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" x14ac:dyDescent="0.25">
      <c r="A4" s="33" t="s">
        <v>2</v>
      </c>
      <c r="B4" s="33"/>
      <c r="C4" s="3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2"/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</row>
    <row r="6" spans="1:14" ht="15.75" x14ac:dyDescent="0.25">
      <c r="A6" s="2">
        <v>2013</v>
      </c>
      <c r="B6" s="3"/>
      <c r="C6" s="3">
        <v>100</v>
      </c>
      <c r="D6" s="3">
        <v>377</v>
      </c>
      <c r="E6" s="3">
        <v>522</v>
      </c>
      <c r="F6" s="3">
        <v>401</v>
      </c>
      <c r="G6" s="3">
        <v>409</v>
      </c>
      <c r="H6" s="3">
        <v>373</v>
      </c>
      <c r="I6" s="3">
        <v>473</v>
      </c>
      <c r="J6" s="3">
        <v>388</v>
      </c>
      <c r="K6" s="3">
        <v>228</v>
      </c>
      <c r="L6" s="3">
        <v>298</v>
      </c>
      <c r="M6" s="3">
        <v>285</v>
      </c>
      <c r="N6" s="4">
        <f>SUM(C6:M6)</f>
        <v>3854</v>
      </c>
    </row>
    <row r="7" spans="1:14" ht="15.75" x14ac:dyDescent="0.25">
      <c r="A7" s="2">
        <v>2014</v>
      </c>
      <c r="B7" s="3">
        <v>458</v>
      </c>
      <c r="C7" s="3">
        <v>320</v>
      </c>
      <c r="D7" s="3">
        <v>348</v>
      </c>
      <c r="E7" s="3">
        <v>419</v>
      </c>
      <c r="F7" s="3">
        <v>402</v>
      </c>
      <c r="G7" s="3">
        <v>445</v>
      </c>
      <c r="H7" s="3">
        <v>386</v>
      </c>
      <c r="I7" s="3">
        <v>366</v>
      </c>
      <c r="J7" s="3">
        <v>414</v>
      </c>
      <c r="K7" s="3">
        <v>454</v>
      </c>
      <c r="L7" s="3">
        <v>500</v>
      </c>
      <c r="M7" s="3">
        <v>453</v>
      </c>
      <c r="N7" s="3">
        <f>SUM(B7:M7)</f>
        <v>4965</v>
      </c>
    </row>
    <row r="8" spans="1:14" ht="15.75" x14ac:dyDescent="0.25">
      <c r="A8" s="2">
        <v>2015</v>
      </c>
      <c r="B8" s="3">
        <v>596</v>
      </c>
      <c r="C8" s="3">
        <v>566</v>
      </c>
      <c r="D8" s="3">
        <v>495</v>
      </c>
      <c r="E8" s="3">
        <v>411</v>
      </c>
      <c r="F8" s="3">
        <v>411</v>
      </c>
      <c r="G8" s="3">
        <v>544</v>
      </c>
      <c r="H8" s="3">
        <v>472</v>
      </c>
      <c r="I8" s="3">
        <v>547</v>
      </c>
      <c r="J8" s="3">
        <v>485</v>
      </c>
      <c r="K8" s="3">
        <v>300</v>
      </c>
      <c r="L8" s="3">
        <v>312</v>
      </c>
      <c r="M8" s="3">
        <v>358</v>
      </c>
      <c r="N8" s="3">
        <f>SUM(B8:M8)</f>
        <v>5497</v>
      </c>
    </row>
    <row r="9" spans="1:14" ht="15.75" x14ac:dyDescent="0.25">
      <c r="A9" s="2">
        <v>2016</v>
      </c>
      <c r="B9" s="3">
        <v>443</v>
      </c>
      <c r="C9" s="3">
        <v>513</v>
      </c>
      <c r="D9" s="3">
        <v>508</v>
      </c>
      <c r="E9" s="3">
        <v>565</v>
      </c>
      <c r="F9" s="3">
        <v>375</v>
      </c>
      <c r="G9" s="3">
        <v>416</v>
      </c>
      <c r="H9" s="3">
        <v>463</v>
      </c>
      <c r="I9" s="3">
        <v>427</v>
      </c>
      <c r="J9" s="3">
        <v>461</v>
      </c>
      <c r="K9" s="3">
        <v>316</v>
      </c>
      <c r="L9" s="3">
        <v>399</v>
      </c>
      <c r="M9" s="3">
        <v>375</v>
      </c>
      <c r="N9" s="3">
        <f>SUM(B9:M9)</f>
        <v>5261</v>
      </c>
    </row>
    <row r="10" spans="1:14" ht="15.75" customHeight="1" x14ac:dyDescent="0.25">
      <c r="A10" s="5">
        <v>2017</v>
      </c>
      <c r="B10" s="6">
        <v>438</v>
      </c>
      <c r="C10" s="6">
        <v>329</v>
      </c>
      <c r="D10" s="6">
        <v>389</v>
      </c>
      <c r="E10" s="6">
        <v>443</v>
      </c>
      <c r="F10" s="6">
        <v>448</v>
      </c>
      <c r="G10" s="6">
        <v>440</v>
      </c>
      <c r="H10" s="6">
        <v>442</v>
      </c>
      <c r="I10" s="6">
        <v>494</v>
      </c>
      <c r="J10" s="6">
        <v>464</v>
      </c>
      <c r="K10" s="1"/>
      <c r="L10" s="1"/>
      <c r="M10" s="1"/>
      <c r="N10" s="3">
        <f>SUM(B10:M10)</f>
        <v>3887</v>
      </c>
    </row>
    <row r="11" spans="1:14" ht="15.7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1"/>
      <c r="K11" s="1"/>
      <c r="L11" s="1"/>
      <c r="M11" s="1"/>
      <c r="N11" s="3"/>
    </row>
    <row r="12" spans="1:14" ht="18" x14ac:dyDescent="0.25">
      <c r="A12" s="33" t="s">
        <v>16</v>
      </c>
      <c r="B12" s="33"/>
      <c r="C12" s="3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customHeight="1" x14ac:dyDescent="0.25">
      <c r="A13" s="2"/>
      <c r="B13" s="2" t="s">
        <v>3</v>
      </c>
      <c r="C13" s="2" t="s">
        <v>4</v>
      </c>
      <c r="D13" s="2" t="s">
        <v>5</v>
      </c>
      <c r="E13" s="2" t="s">
        <v>6</v>
      </c>
      <c r="F13" s="2" t="s">
        <v>7</v>
      </c>
      <c r="G13" s="2" t="s">
        <v>8</v>
      </c>
      <c r="H13" s="2" t="s">
        <v>9</v>
      </c>
      <c r="I13" s="2" t="s">
        <v>10</v>
      </c>
      <c r="J13" s="2" t="s">
        <v>11</v>
      </c>
      <c r="K13" s="2" t="s">
        <v>12</v>
      </c>
      <c r="L13" s="2" t="s">
        <v>13</v>
      </c>
      <c r="M13" s="2" t="s">
        <v>14</v>
      </c>
      <c r="N13" s="2" t="s">
        <v>17</v>
      </c>
    </row>
    <row r="14" spans="1:14" ht="15.75" x14ac:dyDescent="0.25">
      <c r="A14" s="2">
        <v>2013</v>
      </c>
      <c r="B14" s="3"/>
      <c r="C14" s="3">
        <v>9</v>
      </c>
      <c r="D14" s="3">
        <v>12</v>
      </c>
      <c r="E14" s="3">
        <v>17</v>
      </c>
      <c r="F14" s="3">
        <v>13</v>
      </c>
      <c r="G14" s="3">
        <v>14</v>
      </c>
      <c r="H14" s="3">
        <v>12</v>
      </c>
      <c r="I14" s="3">
        <v>15</v>
      </c>
      <c r="J14" s="3">
        <v>13</v>
      </c>
      <c r="K14" s="3">
        <v>7</v>
      </c>
      <c r="L14" s="3">
        <v>10</v>
      </c>
      <c r="M14" s="3">
        <v>10</v>
      </c>
      <c r="N14" s="3">
        <v>12</v>
      </c>
    </row>
    <row r="15" spans="1:14" ht="15.75" x14ac:dyDescent="0.25">
      <c r="A15" s="2">
        <v>2014</v>
      </c>
      <c r="B15" s="3">
        <v>14</v>
      </c>
      <c r="C15" s="3">
        <v>11</v>
      </c>
      <c r="D15" s="3">
        <v>11</v>
      </c>
      <c r="E15" s="3">
        <v>14</v>
      </c>
      <c r="F15" s="3">
        <v>13</v>
      </c>
      <c r="G15" s="3">
        <v>15</v>
      </c>
      <c r="H15" s="3">
        <v>12</v>
      </c>
      <c r="I15" s="3">
        <v>12</v>
      </c>
      <c r="J15" s="3">
        <v>14</v>
      </c>
      <c r="K15" s="7">
        <f>K7/31</f>
        <v>14.64516129032258</v>
      </c>
      <c r="L15" s="7">
        <f>L7/30</f>
        <v>16.666666666666668</v>
      </c>
      <c r="M15" s="7">
        <f>M7/31</f>
        <v>14.612903225806452</v>
      </c>
      <c r="N15" s="7">
        <f>AVERAGE(B15:M15)</f>
        <v>13.493727598566309</v>
      </c>
    </row>
    <row r="16" spans="1:14" ht="15.75" x14ac:dyDescent="0.25">
      <c r="A16" s="2">
        <v>2015</v>
      </c>
      <c r="B16" s="7">
        <f>B8/31</f>
        <v>19.225806451612904</v>
      </c>
      <c r="C16" s="7">
        <f>C8/28</f>
        <v>20.214285714285715</v>
      </c>
      <c r="D16" s="7">
        <f>D8/31</f>
        <v>15.96774193548387</v>
      </c>
      <c r="E16" s="7">
        <f>E8/30</f>
        <v>13.7</v>
      </c>
      <c r="F16" s="7">
        <f>F8/31</f>
        <v>13.258064516129032</v>
      </c>
      <c r="G16" s="7">
        <f>G8/30</f>
        <v>18.133333333333333</v>
      </c>
      <c r="H16" s="7">
        <f t="shared" ref="H16:I18" si="0">H8/31</f>
        <v>15.225806451612904</v>
      </c>
      <c r="I16" s="7">
        <f t="shared" si="0"/>
        <v>17.64516129032258</v>
      </c>
      <c r="J16" s="7">
        <f>J8/30</f>
        <v>16.166666666666668</v>
      </c>
      <c r="K16" s="7">
        <f>K8/31</f>
        <v>9.67741935483871</v>
      </c>
      <c r="L16" s="7">
        <f>L8/30</f>
        <v>10.4</v>
      </c>
      <c r="M16" s="7">
        <f>M8/31</f>
        <v>11.548387096774194</v>
      </c>
      <c r="N16" s="7">
        <f>AVERAGE(B16:M16)</f>
        <v>15.096889400921661</v>
      </c>
    </row>
    <row r="17" spans="1:14" ht="15.75" x14ac:dyDescent="0.25">
      <c r="A17" s="2">
        <v>2016</v>
      </c>
      <c r="B17" s="7">
        <f>B9/31</f>
        <v>14.290322580645162</v>
      </c>
      <c r="C17" s="7">
        <f>C9/29</f>
        <v>17.689655172413794</v>
      </c>
      <c r="D17" s="7">
        <f>D9/31</f>
        <v>16.387096774193548</v>
      </c>
      <c r="E17" s="7">
        <f>E9/30</f>
        <v>18.833333333333332</v>
      </c>
      <c r="F17" s="7">
        <f>F9/31</f>
        <v>12.096774193548388</v>
      </c>
      <c r="G17" s="7">
        <f>G9/30</f>
        <v>13.866666666666667</v>
      </c>
      <c r="H17" s="7">
        <f t="shared" si="0"/>
        <v>14.935483870967742</v>
      </c>
      <c r="I17" s="7">
        <f t="shared" si="0"/>
        <v>13.774193548387096</v>
      </c>
      <c r="J17" s="7">
        <f>J9/30</f>
        <v>15.366666666666667</v>
      </c>
      <c r="K17" s="7">
        <f>K9/31</f>
        <v>10.193548387096774</v>
      </c>
      <c r="L17" s="7">
        <f>L9/30</f>
        <v>13.3</v>
      </c>
      <c r="M17" s="7">
        <f>M9/31</f>
        <v>12.096774193548388</v>
      </c>
      <c r="N17" s="7">
        <f>AVERAGE(B17:M17)</f>
        <v>14.402542948955629</v>
      </c>
    </row>
    <row r="18" spans="1:14" ht="15.75" x14ac:dyDescent="0.25">
      <c r="A18" s="5">
        <v>2017</v>
      </c>
      <c r="B18" s="7">
        <f>B10/31</f>
        <v>14.129032258064516</v>
      </c>
      <c r="C18" s="8">
        <f>C10/28</f>
        <v>11.75</v>
      </c>
      <c r="D18" s="7">
        <f>D10/31</f>
        <v>12.548387096774194</v>
      </c>
      <c r="E18" s="7">
        <f>E10/30</f>
        <v>14.766666666666667</v>
      </c>
      <c r="F18" s="7">
        <f>F10/31</f>
        <v>14.451612903225806</v>
      </c>
      <c r="G18" s="7">
        <f>G10/30</f>
        <v>14.666666666666666</v>
      </c>
      <c r="H18" s="7">
        <f t="shared" si="0"/>
        <v>14.258064516129032</v>
      </c>
      <c r="I18" s="7">
        <f t="shared" si="0"/>
        <v>15.935483870967742</v>
      </c>
      <c r="J18" s="7">
        <f>J10/30</f>
        <v>15.466666666666667</v>
      </c>
      <c r="K18" s="7"/>
      <c r="L18" s="7"/>
      <c r="M18" s="7"/>
      <c r="N18" s="7">
        <f>AVERAGE(B18:M18)</f>
        <v>14.219175627240142</v>
      </c>
    </row>
    <row r="19" spans="1:14" ht="15.75" x14ac:dyDescent="0.25">
      <c r="A19" s="5"/>
      <c r="B19" s="7"/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23.25" x14ac:dyDescent="0.35">
      <c r="A20" s="32" t="s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customHeight="1" x14ac:dyDescent="0.25">
      <c r="A21" s="33" t="s">
        <v>2</v>
      </c>
      <c r="B21" s="33"/>
      <c r="C21" s="3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 x14ac:dyDescent="0.25">
      <c r="A22" s="2"/>
      <c r="B22" s="2" t="s">
        <v>3</v>
      </c>
      <c r="C22" s="2" t="s">
        <v>4</v>
      </c>
      <c r="D22" s="2" t="s">
        <v>5</v>
      </c>
      <c r="E22" s="2" t="s">
        <v>6</v>
      </c>
      <c r="F22" s="2" t="s">
        <v>7</v>
      </c>
      <c r="G22" s="2" t="s">
        <v>8</v>
      </c>
      <c r="H22" s="2" t="s">
        <v>9</v>
      </c>
      <c r="I22" s="2" t="s">
        <v>10</v>
      </c>
      <c r="J22" s="2" t="s">
        <v>11</v>
      </c>
      <c r="K22" s="2" t="s">
        <v>12</v>
      </c>
      <c r="L22" s="2" t="s">
        <v>13</v>
      </c>
      <c r="M22" s="2" t="s">
        <v>14</v>
      </c>
      <c r="N22" s="2" t="s">
        <v>15</v>
      </c>
    </row>
    <row r="23" spans="1:14" ht="15" customHeight="1" x14ac:dyDescent="0.25">
      <c r="A23" s="2">
        <v>2013</v>
      </c>
      <c r="B23" s="3"/>
      <c r="C23" s="3">
        <v>31</v>
      </c>
      <c r="D23" s="3">
        <v>101</v>
      </c>
      <c r="E23" s="3">
        <v>142</v>
      </c>
      <c r="F23" s="3">
        <v>99</v>
      </c>
      <c r="G23" s="3">
        <v>92</v>
      </c>
      <c r="H23" s="3">
        <v>99</v>
      </c>
      <c r="I23" s="3">
        <v>119</v>
      </c>
      <c r="J23" s="3">
        <v>103</v>
      </c>
      <c r="K23" s="3">
        <v>83</v>
      </c>
      <c r="L23" s="3">
        <v>79</v>
      </c>
      <c r="M23" s="3">
        <v>73</v>
      </c>
      <c r="N23" s="4">
        <f>SUM(C23:M23)</f>
        <v>1021</v>
      </c>
    </row>
    <row r="24" spans="1:14" ht="15.75" x14ac:dyDescent="0.25">
      <c r="A24" s="2">
        <v>2014</v>
      </c>
      <c r="B24" s="3">
        <v>120</v>
      </c>
      <c r="C24" s="3">
        <v>110</v>
      </c>
      <c r="D24" s="3">
        <v>139</v>
      </c>
      <c r="E24" s="3">
        <v>170</v>
      </c>
      <c r="F24" s="3">
        <v>134</v>
      </c>
      <c r="G24" s="3">
        <v>128</v>
      </c>
      <c r="H24" s="3">
        <v>146</v>
      </c>
      <c r="I24" s="3">
        <v>153</v>
      </c>
      <c r="J24" s="3">
        <v>167</v>
      </c>
      <c r="K24" s="3">
        <v>184</v>
      </c>
      <c r="L24" s="3">
        <v>216</v>
      </c>
      <c r="M24" s="3">
        <v>203</v>
      </c>
      <c r="N24" s="4">
        <f>SUM(B24:M24)</f>
        <v>1870</v>
      </c>
    </row>
    <row r="25" spans="1:14" ht="15.75" x14ac:dyDescent="0.25">
      <c r="A25" s="2">
        <v>2015</v>
      </c>
      <c r="B25" s="3">
        <v>235</v>
      </c>
      <c r="C25" s="3">
        <v>185</v>
      </c>
      <c r="D25" s="3">
        <v>183</v>
      </c>
      <c r="E25" s="3">
        <v>191</v>
      </c>
      <c r="F25" s="3">
        <v>151</v>
      </c>
      <c r="G25" s="3">
        <v>214</v>
      </c>
      <c r="H25" s="3">
        <v>176</v>
      </c>
      <c r="I25" s="3">
        <v>198</v>
      </c>
      <c r="J25" s="3">
        <v>192</v>
      </c>
      <c r="K25" s="3">
        <v>162</v>
      </c>
      <c r="L25" s="3">
        <v>116</v>
      </c>
      <c r="M25" s="3">
        <v>119</v>
      </c>
      <c r="N25" s="4">
        <f>SUM(B25:M25)</f>
        <v>2122</v>
      </c>
    </row>
    <row r="26" spans="1:14" ht="15.75" x14ac:dyDescent="0.25">
      <c r="A26" s="5">
        <v>2016</v>
      </c>
      <c r="B26" s="10">
        <v>133</v>
      </c>
      <c r="C26" s="10">
        <v>161</v>
      </c>
      <c r="D26" s="10">
        <v>187</v>
      </c>
      <c r="E26" s="10">
        <v>201</v>
      </c>
      <c r="F26" s="10">
        <v>171</v>
      </c>
      <c r="G26" s="10">
        <v>175</v>
      </c>
      <c r="H26" s="10">
        <v>140</v>
      </c>
      <c r="I26" s="10">
        <v>163</v>
      </c>
      <c r="J26" s="10">
        <v>185</v>
      </c>
      <c r="K26" s="10">
        <v>138</v>
      </c>
      <c r="L26" s="10">
        <v>148</v>
      </c>
      <c r="M26" s="10">
        <v>158</v>
      </c>
      <c r="N26" s="10">
        <f>SUM(B26:M26)</f>
        <v>1960</v>
      </c>
    </row>
    <row r="27" spans="1:14" ht="15.75" x14ac:dyDescent="0.25">
      <c r="A27" s="5">
        <v>2017</v>
      </c>
      <c r="B27" s="6">
        <v>146</v>
      </c>
      <c r="C27" s="6">
        <v>124</v>
      </c>
      <c r="D27" s="6">
        <v>161</v>
      </c>
      <c r="E27" s="6">
        <v>157</v>
      </c>
      <c r="F27" s="6">
        <v>165</v>
      </c>
      <c r="G27" s="6">
        <v>156</v>
      </c>
      <c r="H27" s="6">
        <v>176</v>
      </c>
      <c r="I27" s="6">
        <v>171</v>
      </c>
      <c r="J27" s="6">
        <v>152</v>
      </c>
      <c r="K27" s="1"/>
      <c r="L27" s="1"/>
      <c r="M27" s="1"/>
      <c r="N27" s="10">
        <f>SUM(B27:M27)</f>
        <v>1408</v>
      </c>
    </row>
    <row r="28" spans="1:14" ht="15.75" x14ac:dyDescent="0.25">
      <c r="A28" s="5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0"/>
    </row>
    <row r="29" spans="1:14" ht="18" x14ac:dyDescent="0.25">
      <c r="A29" s="31" t="s">
        <v>16</v>
      </c>
      <c r="B29" s="31"/>
      <c r="C29" s="31"/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2"/>
      <c r="B30" s="2" t="s">
        <v>3</v>
      </c>
      <c r="C30" s="2" t="s">
        <v>4</v>
      </c>
      <c r="D30" s="2" t="s">
        <v>5</v>
      </c>
      <c r="E30" s="2" t="s">
        <v>6</v>
      </c>
      <c r="F30" s="2" t="s">
        <v>7</v>
      </c>
      <c r="G30" s="2" t="s">
        <v>8</v>
      </c>
      <c r="H30" s="2" t="s">
        <v>9</v>
      </c>
      <c r="I30" s="2" t="s">
        <v>10</v>
      </c>
      <c r="J30" s="2" t="s">
        <v>11</v>
      </c>
      <c r="K30" s="2" t="s">
        <v>12</v>
      </c>
      <c r="L30" s="2" t="s">
        <v>13</v>
      </c>
      <c r="M30" s="2" t="s">
        <v>14</v>
      </c>
      <c r="N30" s="2" t="s">
        <v>17</v>
      </c>
    </row>
    <row r="31" spans="1:14" ht="15" customHeight="1" x14ac:dyDescent="0.25">
      <c r="A31" s="2">
        <v>2013</v>
      </c>
      <c r="B31" s="3"/>
      <c r="C31" s="3">
        <v>2.8</v>
      </c>
      <c r="D31" s="3">
        <v>3.3</v>
      </c>
      <c r="E31" s="3">
        <v>4.7</v>
      </c>
      <c r="F31" s="3">
        <v>3.2</v>
      </c>
      <c r="G31" s="3">
        <v>3.1</v>
      </c>
      <c r="H31" s="3">
        <v>3.2</v>
      </c>
      <c r="I31" s="3">
        <v>3.8</v>
      </c>
      <c r="J31" s="3">
        <v>3.4</v>
      </c>
      <c r="K31" s="3">
        <v>2.7</v>
      </c>
      <c r="L31" s="3">
        <v>2.6</v>
      </c>
      <c r="M31" s="3">
        <v>2.4</v>
      </c>
      <c r="N31" s="12">
        <v>3.2</v>
      </c>
    </row>
    <row r="32" spans="1:14" ht="15.75" x14ac:dyDescent="0.25">
      <c r="A32" s="2">
        <v>2014</v>
      </c>
      <c r="B32" s="3">
        <v>3.9</v>
      </c>
      <c r="C32" s="3">
        <v>3.9</v>
      </c>
      <c r="D32" s="3">
        <v>4.5</v>
      </c>
      <c r="E32" s="3">
        <v>5.7</v>
      </c>
      <c r="F32" s="3">
        <v>4.3</v>
      </c>
      <c r="G32" s="3">
        <v>4.3</v>
      </c>
      <c r="H32" s="3">
        <v>4.7</v>
      </c>
      <c r="I32" s="3">
        <v>4.9000000000000004</v>
      </c>
      <c r="J32" s="3">
        <v>5.7</v>
      </c>
      <c r="K32" s="13">
        <f>K24/31</f>
        <v>5.935483870967742</v>
      </c>
      <c r="L32" s="13">
        <f>L24/30</f>
        <v>7.2</v>
      </c>
      <c r="M32" s="13">
        <f>M24/31</f>
        <v>6.5483870967741939</v>
      </c>
      <c r="N32" s="13">
        <f>AVERAGE(B32:M32)</f>
        <v>5.1319892473118287</v>
      </c>
    </row>
    <row r="33" spans="1:14" ht="15.75" x14ac:dyDescent="0.25">
      <c r="A33" s="14">
        <v>2015</v>
      </c>
      <c r="B33" s="15">
        <f>B25/31</f>
        <v>7.580645161290323</v>
      </c>
      <c r="C33" s="15">
        <f>C25/28</f>
        <v>6.6071428571428568</v>
      </c>
      <c r="D33" s="15">
        <f>D25/31</f>
        <v>5.903225806451613</v>
      </c>
      <c r="E33" s="15">
        <f>E25/30</f>
        <v>6.3666666666666663</v>
      </c>
      <c r="F33" s="15">
        <f>F25/31</f>
        <v>4.870967741935484</v>
      </c>
      <c r="G33" s="15">
        <f>G25/31</f>
        <v>6.903225806451613</v>
      </c>
      <c r="H33" s="15">
        <f>H25/31</f>
        <v>5.67741935483871</v>
      </c>
      <c r="I33" s="15">
        <f>I25/31</f>
        <v>6.387096774193548</v>
      </c>
      <c r="J33" s="15">
        <f>J25/30</f>
        <v>6.4</v>
      </c>
      <c r="K33" s="15">
        <f>K25/31</f>
        <v>5.225806451612903</v>
      </c>
      <c r="L33" s="15">
        <f>L25/30</f>
        <v>3.8666666666666667</v>
      </c>
      <c r="M33" s="15">
        <f>M25/31</f>
        <v>3.838709677419355</v>
      </c>
      <c r="N33" s="13">
        <f>AVERAGE(B33:M33)</f>
        <v>5.8022977470558113</v>
      </c>
    </row>
    <row r="34" spans="1:14" ht="15.75" x14ac:dyDescent="0.25">
      <c r="A34" s="5">
        <v>2016</v>
      </c>
      <c r="B34" s="15">
        <f>B26/31</f>
        <v>4.290322580645161</v>
      </c>
      <c r="C34" s="15">
        <f>C26/29</f>
        <v>5.5517241379310347</v>
      </c>
      <c r="D34" s="15">
        <f>D26/31</f>
        <v>6.032258064516129</v>
      </c>
      <c r="E34" s="15">
        <f>E26/30</f>
        <v>6.7</v>
      </c>
      <c r="F34" s="15">
        <f t="shared" ref="F34:I35" si="1">F26/31</f>
        <v>5.5161290322580649</v>
      </c>
      <c r="G34" s="15">
        <f t="shared" si="1"/>
        <v>5.645161290322581</v>
      </c>
      <c r="H34" s="15">
        <f t="shared" si="1"/>
        <v>4.5161290322580649</v>
      </c>
      <c r="I34" s="15">
        <f t="shared" si="1"/>
        <v>5.258064516129032</v>
      </c>
      <c r="J34" s="15">
        <f>J26/30</f>
        <v>6.166666666666667</v>
      </c>
      <c r="K34" s="15">
        <f>K26/31</f>
        <v>4.4516129032258061</v>
      </c>
      <c r="L34" s="15">
        <f>L26/30</f>
        <v>4.9333333333333336</v>
      </c>
      <c r="M34" s="15">
        <f>M26/31</f>
        <v>5.096774193548387</v>
      </c>
      <c r="N34" s="13">
        <f>AVERAGE(B34:M34)</f>
        <v>5.3465146459028547</v>
      </c>
    </row>
    <row r="35" spans="1:14" ht="15.75" x14ac:dyDescent="0.25">
      <c r="A35" s="5">
        <v>2017</v>
      </c>
      <c r="B35" s="15">
        <f>B27/31</f>
        <v>4.709677419354839</v>
      </c>
      <c r="C35" s="15">
        <f>C27/28</f>
        <v>4.4285714285714288</v>
      </c>
      <c r="D35" s="15">
        <f>D27/31</f>
        <v>5.193548387096774</v>
      </c>
      <c r="E35" s="15">
        <f>E27/30</f>
        <v>5.2333333333333334</v>
      </c>
      <c r="F35" s="15">
        <f t="shared" si="1"/>
        <v>5.32258064516129</v>
      </c>
      <c r="G35" s="15">
        <f t="shared" si="1"/>
        <v>5.032258064516129</v>
      </c>
      <c r="H35" s="15">
        <f t="shared" si="1"/>
        <v>5.67741935483871</v>
      </c>
      <c r="I35" s="15">
        <f t="shared" si="1"/>
        <v>5.5161290322580649</v>
      </c>
      <c r="J35" s="15">
        <f>J27/30</f>
        <v>5.0666666666666664</v>
      </c>
      <c r="K35" s="1"/>
      <c r="L35" s="1"/>
      <c r="M35" s="1"/>
      <c r="N35" s="13">
        <f>AVERAGE(B35:M35)</f>
        <v>5.131131592421915</v>
      </c>
    </row>
  </sheetData>
  <mergeCells count="7">
    <mergeCell ref="A29:C29"/>
    <mergeCell ref="A1:N1"/>
    <mergeCell ref="A3:N3"/>
    <mergeCell ref="A4:C4"/>
    <mergeCell ref="A12:C12"/>
    <mergeCell ref="A20:N20"/>
    <mergeCell ref="A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topLeftCell="A40" workbookViewId="0">
      <selection activeCell="Q80" sqref="Q80"/>
    </sheetView>
  </sheetViews>
  <sheetFormatPr defaultRowHeight="15" x14ac:dyDescent="0.25"/>
  <sheetData>
    <row r="2" spans="1:11" ht="25.5" x14ac:dyDescent="0.3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60" spans="1:11" ht="20.25" x14ac:dyDescent="0.3">
      <c r="A60" s="35" t="s">
        <v>20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</row>
  </sheetData>
  <mergeCells count="2">
    <mergeCell ref="A2:K2"/>
    <mergeCell ref="A60:K60"/>
  </mergeCells>
  <hyperlinks>
    <hyperlink ref="A6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Website Info</vt:lpstr>
      <vt:lpstr>MWR Data</vt:lpstr>
      <vt:lpstr>MWR Graphs</vt:lpstr>
      <vt:lpstr>KC Data</vt:lpstr>
      <vt:lpstr>KC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2017-10-21T20:31:00Z</dcterms:created>
  <dcterms:modified xsi:type="dcterms:W3CDTF">2017-10-26T17:35:42Z</dcterms:modified>
</cp:coreProperties>
</file>