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bookViews>
    <workbookView xWindow="0" yWindow="0" windowWidth="19170" windowHeight="3675" tabRatio="637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Region'!$A$1:$Y$13</definedName>
  </definedNames>
  <calcPr calcId="162913"/>
  <fileRecoveryPr repairLoad="1"/>
</workbook>
</file>

<file path=xl/calcChain.xml><?xml version="1.0" encoding="utf-8"?>
<calcChain xmlns="http://schemas.openxmlformats.org/spreadsheetml/2006/main">
  <c r="E15" i="2" l="1"/>
  <c r="D15" i="2" l="1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12" i="1" l="1"/>
  <c r="C32" i="1"/>
  <c r="C19" i="1"/>
  <c r="C21" i="1" l="1"/>
  <c r="Z12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4" i="1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9" i="2" l="1"/>
  <c r="B15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9" i="2" s="1"/>
  <c r="C9" i="2"/>
  <c r="C15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Y9" i="2" l="1"/>
  <c r="X9" i="2"/>
</calcChain>
</file>

<file path=xl/sharedStrings.xml><?xml version="1.0" encoding="utf-8"?>
<sst xmlns="http://schemas.openxmlformats.org/spreadsheetml/2006/main" count="73" uniqueCount="63">
  <si>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</si>
  <si>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</si>
  <si>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</si>
  <si>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</si>
  <si>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</si>
  <si>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</si>
  <si>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</si>
  <si>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</si>
  <si>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</si>
  <si>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</si>
  <si>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</si>
  <si>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</si>
  <si>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</si>
  <si>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</si>
  <si>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</si>
  <si>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</si>
  <si>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</si>
  <si>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</si>
  <si>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</si>
  <si>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</si>
  <si>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</si>
  <si>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</si>
  <si>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</si>
  <si>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</si>
  <si>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</si>
  <si>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</si>
  <si>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</si>
  <si>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</si>
  <si>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</si>
  <si>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</si>
  <si>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</si>
  <si>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</si>
  <si>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</si>
  <si>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</si>
  <si>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</si>
  <si>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</si>
  <si>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</si>
  <si>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</si>
  <si>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This number represents the amount that we should have set aside to send our Delegate and Alternate Delegate to the 2018 WSC. Total cost is estimated to be $4000 for the 2 year period which is equivalent to $166.67/mo.  This cost represents the number of months since Dec. 7, 2015(when we paid for them to go to the 2016 WSC) times $166.67/mo. An additional 3 months is also added to this item as a reserve. Last 6 months of 2017 adjusted for actual cost to send Delegate and Alternate Delegate - $3800</t>
  </si>
  <si>
    <t>Interest</t>
  </si>
  <si>
    <t>Account Activity &amp; Budget to Actual Comparison - FY 2018</t>
  </si>
  <si>
    <t>* - FY2018 runs from 10/1/2017 until 9/30/2018</t>
  </si>
  <si>
    <t> Code </t>
  </si>
  <si>
    <t> FY 2018 Budget* </t>
  </si>
  <si>
    <t> YTD    Total </t>
  </si>
  <si>
    <t> Over / (Under) </t>
  </si>
  <si>
    <t> Comments </t>
  </si>
  <si>
    <t>Agrees with Bank Balance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</si>
  <si>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</si>
  <si>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</si>
  <si>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</si>
  <si>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</si>
  <si>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</si>
  <si>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</si>
  <si>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</si>
  <si>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</si>
  <si>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</si>
  <si>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2 Starter Kits need to be purchased - Arlington, IL and O'Fallon, IL  After these purchases are complete, the total amout budgeted will be used plus a little.</t>
  </si>
  <si>
    <t>General Fund Starting Balance - 3/1/2018</t>
  </si>
  <si>
    <t>General Fund Ending Balance - 3/31/2018</t>
  </si>
  <si>
    <t>Donation - Rockford, IL - Thur.</t>
  </si>
  <si>
    <t>Donation - St. Peters, MO</t>
  </si>
  <si>
    <t>Donation - Springfield,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</si>
</sst>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8" fontId="5" fillId="0" borderId="0" xfId="40" applyNumberFormat="1" applyFont="1"/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44" fontId="19" fillId="0" borderId="0" xfId="27" applyFont="1" applyAlignment="1">
      <alignment horizontal="center" wrapText="1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44" fontId="1" fillId="0" borderId="0" xfId="27" applyFont="1" applyAlignment="1">
      <alignment horizontal="left" vertical="top" wrapText="1"/>
    </xf>
    <xf numFmtId="0" fontId="1" fillId="0" borderId="0" xfId="39" applyFont="1" applyAlignment="1">
      <alignment horizontal="left" wrapText="1" inden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45">
    <cellStyle name="Currency" xfId="27" builtinId="4"/>
    <cellStyle name="Currency 2" xfId="31"/>
    <cellStyle name="Currency 3" xfId="29"/>
    <cellStyle name="Currency 4" xfId="34"/>
    <cellStyle name="Currency 5" xfId="37"/>
    <cellStyle name="Currency 6" xfId="40"/>
    <cellStyle name="Currency 7" xfId="4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/>
    <cellStyle name="Normal 3" xfId="28"/>
    <cellStyle name="Normal 4" xfId="33"/>
    <cellStyle name="Normal 5" xfId="36"/>
    <cellStyle name="Normal 6" xfId="39"/>
    <cellStyle name="Normal 7" xfId="42"/>
    <cellStyle name="Percent 2" xfId="32"/>
    <cellStyle name="Percent 3" xfId="35"/>
    <cellStyle name="Percent 4" xfId="38"/>
    <cellStyle name="Percent 5" xfId="41"/>
    <cellStyle name="Percent 6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Region'!$B$9:$AG$9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3389.1666660000005</c:v>
                </c:pt>
                <c:pt idx="11">
                  <c:v>3565.8333326000006</c:v>
                </c:pt>
                <c:pt idx="12">
                  <c:v>3742.4999992000007</c:v>
                </c:pt>
                <c:pt idx="13">
                  <c:v>3919.1666658000008</c:v>
                </c:pt>
                <c:pt idx="14">
                  <c:v>4095.8333324000009</c:v>
                </c:pt>
                <c:pt idx="15">
                  <c:v>4272.4999990000015</c:v>
                </c:pt>
                <c:pt idx="16">
                  <c:v>4449.1666656000016</c:v>
                </c:pt>
                <c:pt idx="17">
                  <c:v>4625.8333322000017</c:v>
                </c:pt>
                <c:pt idx="18">
                  <c:v>4802.4999988000018</c:v>
                </c:pt>
                <c:pt idx="19">
                  <c:v>4979.1666654000019</c:v>
                </c:pt>
                <c:pt idx="20">
                  <c:v>5155.833332000002</c:v>
                </c:pt>
                <c:pt idx="21">
                  <c:v>4972.4999986000021</c:v>
                </c:pt>
                <c:pt idx="22">
                  <c:v>5149.1666652000013</c:v>
                </c:pt>
                <c:pt idx="23">
                  <c:v>5325.8333318000014</c:v>
                </c:pt>
                <c:pt idx="24">
                  <c:v>1502.5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Region'!$B$13:$AG$13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workbookViewId="0">
      <selection activeCell="D16" sqref="D16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70" t="s">
        <v>0</v>
      </c>
      <c r="B1" s="70"/>
      <c r="C1" s="70"/>
      <c r="D1" s="70"/>
    </row>
    <row r="2" spans="1:4" ht="23.25" customHeight="1" x14ac:dyDescent="0.35">
      <c r="A2" s="70" t="s">
        <v>1</v>
      </c>
      <c r="B2" s="70"/>
      <c r="C2" s="70"/>
      <c r="D2" s="70"/>
    </row>
    <row r="3" spans="1:4" ht="23.25" customHeight="1" x14ac:dyDescent="0.35">
      <c r="A3" s="71">
        <v>43190</v>
      </c>
      <c r="B3" s="71"/>
      <c r="C3" s="71"/>
      <c r="D3" s="71"/>
    </row>
    <row r="4" spans="1:4" x14ac:dyDescent="0.25">
      <c r="A4" s="2"/>
      <c r="B4" s="2"/>
      <c r="C4" s="3"/>
    </row>
    <row r="5" spans="1:4" ht="21" thickBot="1" x14ac:dyDescent="0.35">
      <c r="A5" s="13" t="s">
        <v>58</v>
      </c>
      <c r="B5" s="4"/>
      <c r="C5" s="14">
        <v>4061.06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48" t="s">
        <v>60</v>
      </c>
      <c r="B8" s="55">
        <v>76</v>
      </c>
    </row>
    <row r="9" spans="1:4" x14ac:dyDescent="0.25">
      <c r="A9" s="48" t="s">
        <v>61</v>
      </c>
      <c r="B9" s="55">
        <v>50</v>
      </c>
    </row>
    <row r="10" spans="1:4" x14ac:dyDescent="0.25">
      <c r="A10" s="48" t="s">
        <v>62</v>
      </c>
      <c r="B10" s="55">
        <v>100</v>
      </c>
    </row>
    <row r="11" spans="1:4" x14ac:dyDescent="0.25">
      <c r="A11" s="67" t="s">
        <v>39</v>
      </c>
      <c r="B11" s="26">
        <v>0.17</v>
      </c>
    </row>
    <row r="12" spans="1:4" x14ac:dyDescent="0.25">
      <c r="A12" s="8" t="s">
        <v>4</v>
      </c>
      <c r="B12" s="16"/>
      <c r="C12" s="5">
        <f>SUM(B8:B11)</f>
        <v>226.17</v>
      </c>
      <c r="D12" s="20"/>
    </row>
    <row r="13" spans="1:4" x14ac:dyDescent="0.25">
      <c r="A13" s="2"/>
      <c r="B13" s="12"/>
      <c r="C13" s="5"/>
    </row>
    <row r="14" spans="1:4" x14ac:dyDescent="0.25">
      <c r="C14" s="5"/>
    </row>
    <row r="15" spans="1:4" x14ac:dyDescent="0.25">
      <c r="A15" s="11" t="s">
        <v>3</v>
      </c>
      <c r="B15" s="12"/>
      <c r="C15" s="5"/>
    </row>
    <row r="16" spans="1:4" ht="15" customHeight="1" x14ac:dyDescent="0.25">
      <c r="A16" s="50"/>
      <c r="B16" s="55"/>
      <c r="C16" s="5"/>
    </row>
    <row r="17" spans="1:4" x14ac:dyDescent="0.25">
      <c r="A17" s="50"/>
      <c r="B17" s="55"/>
      <c r="C17" s="5"/>
    </row>
    <row r="18" spans="1:4" x14ac:dyDescent="0.25">
      <c r="A18" s="47"/>
      <c r="B18" s="46"/>
      <c r="C18" s="5"/>
    </row>
    <row r="19" spans="1:4" x14ac:dyDescent="0.25">
      <c r="A19" s="8" t="s">
        <v>5</v>
      </c>
      <c r="B19" s="4"/>
      <c r="C19" s="5">
        <f>SUM(B16:B18)</f>
        <v>0</v>
      </c>
    </row>
    <row r="20" spans="1:4" ht="16.5" customHeight="1" thickBot="1" x14ac:dyDescent="0.35">
      <c r="A20" s="18"/>
      <c r="B20" s="15"/>
      <c r="C20" s="22"/>
    </row>
    <row r="21" spans="1:4" ht="21" thickTop="1" x14ac:dyDescent="0.3">
      <c r="A21" s="13" t="s">
        <v>59</v>
      </c>
      <c r="B21" s="15"/>
      <c r="C21" s="17">
        <f>C5+C12-C19</f>
        <v>4287.2299999999996</v>
      </c>
      <c r="D21" s="7" t="s">
        <v>47</v>
      </c>
    </row>
    <row r="22" spans="1:4" ht="20.25" x14ac:dyDescent="0.3">
      <c r="A22" s="51"/>
      <c r="B22" s="15"/>
      <c r="C22" s="17"/>
      <c r="D22" s="62"/>
    </row>
    <row r="23" spans="1:4" ht="20.25" x14ac:dyDescent="0.3">
      <c r="A23" s="63"/>
      <c r="B23" s="15"/>
      <c r="C23" s="17"/>
      <c r="D23" s="62"/>
    </row>
    <row r="25" spans="1:4" ht="20.25" x14ac:dyDescent="0.25">
      <c r="A25" s="41" t="s">
        <v>33</v>
      </c>
      <c r="B25" s="28"/>
      <c r="C25" s="29"/>
    </row>
    <row r="26" spans="1:4" ht="114.75" x14ac:dyDescent="0.25">
      <c r="A26" s="35" t="s">
        <v>12</v>
      </c>
      <c r="B26" s="39"/>
      <c r="C26" s="66">
        <v>1000</v>
      </c>
      <c r="D26" s="37" t="s">
        <v>38</v>
      </c>
    </row>
    <row r="27" spans="1:4" ht="24.75" customHeight="1" x14ac:dyDescent="0.25">
      <c r="A27" s="35" t="s">
        <v>6</v>
      </c>
      <c r="B27" s="39"/>
      <c r="C27" s="36">
        <v>125</v>
      </c>
      <c r="D27" s="37" t="s">
        <v>26</v>
      </c>
    </row>
    <row r="28" spans="1:4" ht="63.75" x14ac:dyDescent="0.25">
      <c r="A28" s="35" t="s">
        <v>22</v>
      </c>
      <c r="B28" s="39"/>
      <c r="C28" s="36">
        <v>220</v>
      </c>
      <c r="D28" s="37" t="s">
        <v>27</v>
      </c>
    </row>
    <row r="29" spans="1:4" ht="25.5" x14ac:dyDescent="0.25">
      <c r="A29" s="35" t="s">
        <v>7</v>
      </c>
      <c r="B29" s="39"/>
      <c r="C29" s="36">
        <v>12.5</v>
      </c>
      <c r="D29" s="37" t="s">
        <v>26</v>
      </c>
    </row>
    <row r="30" spans="1:4" ht="38.25" x14ac:dyDescent="0.25">
      <c r="A30" s="35" t="s">
        <v>28</v>
      </c>
      <c r="B30" s="39"/>
      <c r="C30" s="36">
        <v>345</v>
      </c>
      <c r="D30" s="37" t="s">
        <v>29</v>
      </c>
    </row>
    <row r="31" spans="1:4" ht="26.25" x14ac:dyDescent="0.25">
      <c r="A31" s="35" t="s">
        <v>9</v>
      </c>
      <c r="B31" s="39"/>
      <c r="C31" s="36">
        <v>450</v>
      </c>
      <c r="D31" s="38" t="s">
        <v>30</v>
      </c>
    </row>
    <row r="32" spans="1:4" ht="20.25" x14ac:dyDescent="0.25">
      <c r="A32" s="42" t="s">
        <v>31</v>
      </c>
      <c r="B32" s="39"/>
      <c r="C32" s="44">
        <f>SUM(C26:C31)</f>
        <v>2152.5</v>
      </c>
      <c r="D32" s="40"/>
    </row>
    <row r="33" spans="1:4" x14ac:dyDescent="0.25">
      <c r="A33" s="30"/>
      <c r="B33" s="39"/>
      <c r="C33" s="31"/>
      <c r="D33" s="30"/>
    </row>
    <row r="34" spans="1:4" ht="40.5" x14ac:dyDescent="0.3">
      <c r="A34" s="43" t="s">
        <v>34</v>
      </c>
      <c r="B34" s="39"/>
      <c r="C34" s="45">
        <f>C21-C32</f>
        <v>2134.7299999999996</v>
      </c>
      <c r="D34" s="38" t="s">
        <v>32</v>
      </c>
    </row>
    <row r="35" spans="1:4" ht="15.75" customHeight="1" x14ac:dyDescent="0.3">
      <c r="A35" s="43"/>
      <c r="B35" s="39"/>
      <c r="C35" s="45"/>
      <c r="D35" s="38"/>
    </row>
    <row r="36" spans="1:4" ht="81" customHeight="1" x14ac:dyDescent="0.3">
      <c r="A36" s="68" t="s">
        <v>36</v>
      </c>
      <c r="B36" s="69"/>
      <c r="C36" s="69"/>
      <c r="D36" s="69"/>
    </row>
    <row r="37" spans="1:4" x14ac:dyDescent="0.25">
      <c r="B37" s="1"/>
      <c r="C37" s="1"/>
    </row>
    <row r="38" spans="1:4" x14ac:dyDescent="0.25">
      <c r="B38" s="1"/>
      <c r="C38" s="1"/>
    </row>
    <row r="39" spans="1:4" x14ac:dyDescent="0.25">
      <c r="B39" s="1"/>
      <c r="C39" s="1"/>
    </row>
  </sheetData>
  <mergeCells count="4">
    <mergeCell ref="A36:D36"/>
    <mergeCell ref="A1:D1"/>
    <mergeCell ref="A2:D2"/>
    <mergeCell ref="A3:D3"/>
  </mergeCells>
  <phoneticPr fontId="17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F21" sqref="F21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1.1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2" t="s">
        <v>40</v>
      </c>
      <c r="B1" s="72"/>
      <c r="C1" s="72"/>
      <c r="D1" s="72"/>
      <c r="E1" s="72"/>
      <c r="F1" s="72"/>
      <c r="G1" s="72"/>
      <c r="H1" s="24"/>
    </row>
    <row r="2" spans="1:8" ht="15.75" customHeight="1" x14ac:dyDescent="0.2">
      <c r="A2" s="52"/>
      <c r="B2" s="53"/>
      <c r="C2" s="51"/>
      <c r="D2" s="54"/>
      <c r="E2" s="54"/>
      <c r="F2" s="55"/>
      <c r="G2" s="51"/>
    </row>
    <row r="3" spans="1:8" s="25" customFormat="1" ht="43.5" customHeight="1" x14ac:dyDescent="0.55000000000000004">
      <c r="A3" s="58"/>
      <c r="B3" s="61" t="s">
        <v>42</v>
      </c>
      <c r="C3" s="56" t="s">
        <v>16</v>
      </c>
      <c r="D3" s="57" t="s">
        <v>43</v>
      </c>
      <c r="E3" s="57" t="s">
        <v>44</v>
      </c>
      <c r="F3" s="57" t="s">
        <v>45</v>
      </c>
      <c r="G3" s="57" t="s">
        <v>46</v>
      </c>
    </row>
    <row r="4" spans="1:8" ht="20.25" customHeight="1" x14ac:dyDescent="0.2">
      <c r="A4" s="52"/>
      <c r="B4" s="54" t="s">
        <v>48</v>
      </c>
      <c r="C4" s="51" t="s">
        <v>17</v>
      </c>
      <c r="D4" s="55">
        <v>3600</v>
      </c>
      <c r="E4" s="54">
        <v>1646</v>
      </c>
      <c r="F4" s="55">
        <v>-1954</v>
      </c>
      <c r="G4" s="51"/>
    </row>
    <row r="5" spans="1:8" ht="20.25" customHeight="1" x14ac:dyDescent="0.2">
      <c r="A5" s="52"/>
      <c r="B5" s="54" t="s">
        <v>49</v>
      </c>
      <c r="C5" s="51" t="s">
        <v>18</v>
      </c>
      <c r="D5" s="55">
        <v>900</v>
      </c>
      <c r="E5" s="54">
        <v>2073.65</v>
      </c>
      <c r="F5" s="55">
        <v>1173.6500000000001</v>
      </c>
      <c r="G5" s="51"/>
    </row>
    <row r="6" spans="1:8" ht="20.25" customHeight="1" x14ac:dyDescent="0.2">
      <c r="A6" s="52"/>
      <c r="B6" s="54"/>
      <c r="C6" s="58" t="s">
        <v>19</v>
      </c>
      <c r="D6" s="55">
        <v>4500</v>
      </c>
      <c r="E6" s="55">
        <v>3719.65</v>
      </c>
      <c r="F6" s="55">
        <v>-780.34999999999991</v>
      </c>
      <c r="G6" s="51"/>
    </row>
    <row r="7" spans="1:8" ht="20.25" customHeight="1" x14ac:dyDescent="0.2">
      <c r="A7" s="52"/>
      <c r="B7" s="54"/>
      <c r="C7" s="51"/>
      <c r="D7" s="55"/>
      <c r="E7" s="54"/>
      <c r="F7" s="55"/>
      <c r="G7" s="51"/>
    </row>
    <row r="8" spans="1:8" ht="30" x14ac:dyDescent="0.2">
      <c r="A8" s="59"/>
      <c r="B8" s="54" t="s">
        <v>50</v>
      </c>
      <c r="C8" s="51" t="s">
        <v>20</v>
      </c>
      <c r="D8" s="55">
        <v>2000</v>
      </c>
      <c r="E8" s="54">
        <v>3800</v>
      </c>
      <c r="F8" s="55">
        <v>1800</v>
      </c>
      <c r="G8" s="50"/>
    </row>
    <row r="9" spans="1:8" x14ac:dyDescent="0.2">
      <c r="A9" s="52"/>
      <c r="B9" s="54" t="s">
        <v>51</v>
      </c>
      <c r="C9" s="51" t="s">
        <v>35</v>
      </c>
      <c r="D9" s="55">
        <v>500</v>
      </c>
      <c r="E9" s="54">
        <v>0</v>
      </c>
      <c r="F9" s="55">
        <v>-500</v>
      </c>
      <c r="G9" s="51"/>
    </row>
    <row r="10" spans="1:8" x14ac:dyDescent="0.2">
      <c r="A10" s="52"/>
      <c r="B10" s="54" t="s">
        <v>52</v>
      </c>
      <c r="C10" s="51" t="s">
        <v>21</v>
      </c>
      <c r="D10" s="55">
        <v>25</v>
      </c>
      <c r="E10" s="54">
        <v>-1.3399999999999999</v>
      </c>
      <c r="F10" s="55">
        <v>-26.34</v>
      </c>
      <c r="G10" s="51"/>
    </row>
    <row r="11" spans="1:8" x14ac:dyDescent="0.2">
      <c r="A11" s="52"/>
      <c r="B11" s="54" t="s">
        <v>53</v>
      </c>
      <c r="C11" s="51" t="s">
        <v>22</v>
      </c>
      <c r="D11" s="55">
        <v>120</v>
      </c>
      <c r="E11" s="54">
        <v>0</v>
      </c>
      <c r="F11" s="55">
        <v>-120</v>
      </c>
      <c r="G11" s="51"/>
    </row>
    <row r="12" spans="1:8" x14ac:dyDescent="0.2">
      <c r="A12" s="52"/>
      <c r="B12" s="54" t="s">
        <v>54</v>
      </c>
      <c r="C12" s="51" t="s">
        <v>23</v>
      </c>
      <c r="D12" s="55">
        <v>25</v>
      </c>
      <c r="E12" s="54">
        <v>0</v>
      </c>
      <c r="F12" s="55">
        <v>-25</v>
      </c>
      <c r="G12" s="51"/>
    </row>
    <row r="13" spans="1:8" ht="45" x14ac:dyDescent="0.2">
      <c r="A13" s="52"/>
      <c r="B13" s="54" t="s">
        <v>55</v>
      </c>
      <c r="C13" s="51" t="s">
        <v>8</v>
      </c>
      <c r="D13" s="49">
        <v>1380</v>
      </c>
      <c r="E13" s="60">
        <v>1187.67</v>
      </c>
      <c r="F13" s="49">
        <v>-192.32999999999993</v>
      </c>
      <c r="G13" s="51" t="s">
        <v>57</v>
      </c>
    </row>
    <row r="14" spans="1:8" x14ac:dyDescent="0.2">
      <c r="A14" s="52"/>
      <c r="B14" s="54" t="s">
        <v>56</v>
      </c>
      <c r="C14" s="51" t="s">
        <v>9</v>
      </c>
      <c r="D14" s="55">
        <v>450</v>
      </c>
      <c r="E14" s="54">
        <v>0</v>
      </c>
      <c r="F14" s="55">
        <v>-450</v>
      </c>
      <c r="G14" s="51"/>
    </row>
    <row r="15" spans="1:8" x14ac:dyDescent="0.2">
      <c r="A15" s="52"/>
      <c r="B15" s="53" t="s">
        <v>24</v>
      </c>
      <c r="C15" s="51" t="s">
        <v>25</v>
      </c>
      <c r="D15" s="54">
        <v>0</v>
      </c>
      <c r="E15" s="54">
        <v>0</v>
      </c>
      <c r="F15" s="55">
        <v>0</v>
      </c>
      <c r="G15" s="51"/>
    </row>
    <row r="16" spans="1:8" x14ac:dyDescent="0.2">
      <c r="A16" s="52"/>
      <c r="B16" s="53"/>
      <c r="C16" s="58" t="s">
        <v>19</v>
      </c>
      <c r="D16" s="55">
        <v>4500</v>
      </c>
      <c r="E16" s="54">
        <v>4986.33</v>
      </c>
      <c r="F16" s="55">
        <v>486.32999999999993</v>
      </c>
      <c r="G16" s="51"/>
    </row>
    <row r="17" spans="1:7" x14ac:dyDescent="0.2">
      <c r="A17" s="52"/>
      <c r="B17" s="64"/>
      <c r="C17" s="58"/>
      <c r="D17" s="55"/>
      <c r="E17" s="54"/>
      <c r="F17" s="55"/>
      <c r="G17" s="51"/>
    </row>
    <row r="18" spans="1:7" ht="15.75" x14ac:dyDescent="0.25">
      <c r="A18" s="52"/>
      <c r="B18" s="65" t="s">
        <v>41</v>
      </c>
      <c r="C18" s="65"/>
      <c r="D18" s="65"/>
      <c r="E18" s="65"/>
      <c r="F18" s="65"/>
      <c r="G18" s="51"/>
    </row>
    <row r="19" spans="1:7" ht="15.75" x14ac:dyDescent="0.25">
      <c r="A19" s="32"/>
      <c r="B19" s="33"/>
      <c r="C19" s="7"/>
      <c r="D19" s="34"/>
      <c r="E19" s="34"/>
      <c r="F19" s="27"/>
      <c r="G19" s="7"/>
    </row>
  </sheetData>
  <mergeCells count="1">
    <mergeCell ref="A1:G1"/>
  </mergeCells>
  <printOptions gridLine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I36" sqref="I36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"/>
  <sheetViews>
    <sheetView zoomScaleNormal="100" workbookViewId="0">
      <pane xSplit="1" topLeftCell="B1" activePane="topRight" state="frozen"/>
      <selection pane="topRight" activeCell="E18" sqref="E18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125</v>
      </c>
      <c r="M4">
        <v>125</v>
      </c>
      <c r="N4">
        <v>125</v>
      </c>
      <c r="O4">
        <v>125</v>
      </c>
      <c r="P4">
        <v>125</v>
      </c>
      <c r="Q4">
        <v>125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345</v>
      </c>
      <c r="M7">
        <v>345</v>
      </c>
      <c r="N7">
        <v>345</v>
      </c>
      <c r="O7">
        <v>345</v>
      </c>
      <c r="P7">
        <v>345</v>
      </c>
      <c r="Q7">
        <v>345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</row>
    <row r="8" spans="1:33" x14ac:dyDescent="0.25">
      <c r="A8" s="6" t="s">
        <v>9</v>
      </c>
      <c r="B8" s="10">
        <v>450</v>
      </c>
      <c r="C8" s="10">
        <v>450</v>
      </c>
      <c r="D8" s="10">
        <v>450</v>
      </c>
      <c r="E8" s="10">
        <v>450</v>
      </c>
      <c r="F8" s="10">
        <v>450</v>
      </c>
      <c r="G8" s="10">
        <v>450</v>
      </c>
      <c r="H8" s="10">
        <v>450</v>
      </c>
      <c r="I8" s="10">
        <v>450</v>
      </c>
      <c r="J8" s="10">
        <v>450</v>
      </c>
      <c r="K8" s="10">
        <v>450</v>
      </c>
      <c r="L8" s="10">
        <v>450</v>
      </c>
      <c r="M8" s="10">
        <v>450</v>
      </c>
      <c r="N8" s="10">
        <v>450</v>
      </c>
      <c r="O8" s="10">
        <v>450</v>
      </c>
      <c r="P8" s="10">
        <v>450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</row>
    <row r="9" spans="1:33" x14ac:dyDescent="0.25">
      <c r="A9" s="6" t="s">
        <v>13</v>
      </c>
      <c r="B9" s="10">
        <f>SUM(B3:B8)</f>
        <v>1622.5</v>
      </c>
      <c r="C9" s="10">
        <f t="shared" ref="C9:X9" si="21">SUM(C3:C8)</f>
        <v>1799.1666666000001</v>
      </c>
      <c r="D9" s="10">
        <f t="shared" si="21"/>
        <v>1975.8333332</v>
      </c>
      <c r="E9" s="10">
        <f t="shared" si="21"/>
        <v>2152.4999997999998</v>
      </c>
      <c r="F9" s="10">
        <f t="shared" si="21"/>
        <v>2329.1666663999999</v>
      </c>
      <c r="G9" s="10">
        <f t="shared" si="21"/>
        <v>2505.833333</v>
      </c>
      <c r="H9" s="10">
        <f t="shared" si="21"/>
        <v>2682.4999996000001</v>
      </c>
      <c r="I9" s="10">
        <f t="shared" si="21"/>
        <v>2859.1666662000002</v>
      </c>
      <c r="J9" s="10">
        <f t="shared" si="21"/>
        <v>3035.8333328000003</v>
      </c>
      <c r="K9" s="10">
        <f t="shared" si="21"/>
        <v>3212.4999994000004</v>
      </c>
      <c r="L9" s="10">
        <f t="shared" si="21"/>
        <v>3389.1666660000005</v>
      </c>
      <c r="M9" s="10">
        <f t="shared" si="21"/>
        <v>3565.8333326000006</v>
      </c>
      <c r="N9" s="10">
        <f t="shared" si="21"/>
        <v>3742.4999992000007</v>
      </c>
      <c r="O9" s="10">
        <f t="shared" si="21"/>
        <v>3919.1666658000008</v>
      </c>
      <c r="P9" s="10">
        <f t="shared" si="21"/>
        <v>4095.8333324000009</v>
      </c>
      <c r="Q9" s="10">
        <f t="shared" si="21"/>
        <v>4272.4999990000015</v>
      </c>
      <c r="R9" s="10">
        <f t="shared" si="21"/>
        <v>4449.1666656000016</v>
      </c>
      <c r="S9" s="10">
        <f t="shared" si="21"/>
        <v>4625.8333322000017</v>
      </c>
      <c r="T9" s="10">
        <f t="shared" si="21"/>
        <v>4802.4999988000018</v>
      </c>
      <c r="U9" s="10">
        <f t="shared" si="21"/>
        <v>4979.1666654000019</v>
      </c>
      <c r="V9" s="10">
        <f t="shared" si="21"/>
        <v>5155.833332000002</v>
      </c>
      <c r="W9" s="10">
        <f t="shared" si="21"/>
        <v>4972.4999986000021</v>
      </c>
      <c r="X9" s="10">
        <f t="shared" si="21"/>
        <v>5149.1666652000013</v>
      </c>
      <c r="Y9" s="10">
        <f>SUM(Y3:Y8)</f>
        <v>5325.8333318000014</v>
      </c>
      <c r="Z9" s="10">
        <f>SUM(Z3:Z8)</f>
        <v>1502.5</v>
      </c>
    </row>
    <row r="12" spans="1:33" s="9" customFormat="1" x14ac:dyDescent="0.25">
      <c r="A12" s="9" t="s">
        <v>15</v>
      </c>
      <c r="B12" s="9">
        <f t="shared" ref="B12:Z12" si="22">B2</f>
        <v>43100</v>
      </c>
      <c r="C12" s="9">
        <f t="shared" si="22"/>
        <v>43131</v>
      </c>
      <c r="D12" s="9">
        <f t="shared" si="22"/>
        <v>43159</v>
      </c>
      <c r="E12" s="9">
        <f t="shared" si="22"/>
        <v>43187</v>
      </c>
      <c r="F12" s="9">
        <f t="shared" si="22"/>
        <v>43218</v>
      </c>
      <c r="G12" s="9">
        <f t="shared" si="22"/>
        <v>43248</v>
      </c>
      <c r="H12" s="9">
        <f t="shared" si="22"/>
        <v>43279</v>
      </c>
      <c r="I12" s="9">
        <f t="shared" si="22"/>
        <v>43309</v>
      </c>
      <c r="J12" s="9">
        <f t="shared" si="22"/>
        <v>43340</v>
      </c>
      <c r="K12" s="9">
        <f t="shared" si="22"/>
        <v>43371</v>
      </c>
      <c r="L12" s="9">
        <f t="shared" si="22"/>
        <v>43401</v>
      </c>
      <c r="M12" s="9">
        <f t="shared" si="22"/>
        <v>43432</v>
      </c>
      <c r="N12" s="9">
        <f t="shared" si="22"/>
        <v>43462</v>
      </c>
      <c r="O12" s="9">
        <f t="shared" si="22"/>
        <v>43493</v>
      </c>
      <c r="P12" s="9">
        <f t="shared" si="22"/>
        <v>43524</v>
      </c>
      <c r="Q12" s="9">
        <f t="shared" si="22"/>
        <v>43552</v>
      </c>
      <c r="R12" s="9">
        <f t="shared" si="22"/>
        <v>43583</v>
      </c>
      <c r="S12" s="9">
        <f t="shared" si="22"/>
        <v>43613</v>
      </c>
      <c r="T12" s="9">
        <f t="shared" si="22"/>
        <v>43644</v>
      </c>
      <c r="U12" s="9">
        <f t="shared" si="22"/>
        <v>43674</v>
      </c>
      <c r="V12" s="9">
        <f t="shared" si="22"/>
        <v>43705</v>
      </c>
      <c r="W12" s="9">
        <f t="shared" si="22"/>
        <v>43736</v>
      </c>
      <c r="X12" s="9">
        <f t="shared" si="22"/>
        <v>43766</v>
      </c>
      <c r="Y12" s="9">
        <f t="shared" si="22"/>
        <v>43797</v>
      </c>
      <c r="Z12" s="9">
        <f t="shared" si="22"/>
        <v>43827</v>
      </c>
    </row>
    <row r="13" spans="1:33" x14ac:dyDescent="0.25">
      <c r="A13" t="s">
        <v>10</v>
      </c>
      <c r="B13">
        <v>3749</v>
      </c>
      <c r="C13">
        <v>3901</v>
      </c>
      <c r="D13">
        <v>4061</v>
      </c>
      <c r="E13">
        <v>4287</v>
      </c>
    </row>
    <row r="15" spans="1:33" ht="31.5" x14ac:dyDescent="0.25">
      <c r="A15" s="7" t="s">
        <v>37</v>
      </c>
      <c r="B15" s="10">
        <f t="shared" ref="B15:E15" si="23">B13-B9</f>
        <v>2126.5</v>
      </c>
      <c r="C15" s="10">
        <f t="shared" si="23"/>
        <v>2101.8333333999999</v>
      </c>
      <c r="D15" s="10">
        <f t="shared" si="23"/>
        <v>2085.1666667999998</v>
      </c>
      <c r="E15" s="10">
        <f t="shared" si="23"/>
        <v>2134.5000002000002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phoneticPr fontId="17" type="noConversion"/>
  <printOptions horizontalCentered="1" gridLine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2018-01-31T19:40:12Z</cp:lastPrinted>
  <dcterms:created xsi:type="dcterms:W3CDTF">2011-11-12T00:22:02Z</dcterms:created>
  <dcterms:modified xsi:type="dcterms:W3CDTF">2018-04-01T02:12:22Z</dcterms:modified>
</cp:coreProperties>
</file>