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Owner\Documents\Nar-Anon\"/>
    </mc:Choice>
  </mc:AlternateContent>
  <xr:revisionPtr revIDLastSave="0" documentId="13_ncr:1_{596BB41A-B9F5-488D-A4C9-5C498B4F6C29}" xr6:coauthVersionLast="37" xr6:coauthVersionMax="37" xr10:uidLastSave="{00000000-0000-0000-0000-000000000000}"/>
  <bookViews>
    <workbookView xWindow="0" yWindow="0" windowWidth="19200" windowHeight="11595" activeTab="1" xr2:uid="{00000000-000D-0000-FFFF-FFFF00000000}"/>
  </bookViews>
  <sheets>
    <sheet name="Data" sheetId="1" r:id="rId1"/>
    <sheet name="Graph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L36" i="1"/>
  <c r="M36" i="1"/>
  <c r="E37" i="1"/>
  <c r="F37" i="1"/>
  <c r="G37" i="1"/>
  <c r="H37" i="1"/>
  <c r="I37" i="1"/>
  <c r="J37" i="1"/>
  <c r="D37" i="1"/>
  <c r="C37" i="1"/>
  <c r="B37" i="1"/>
  <c r="J19" i="1"/>
  <c r="I19" i="1"/>
  <c r="H19" i="1"/>
  <c r="G19" i="1"/>
  <c r="F19" i="1"/>
  <c r="E19" i="1"/>
  <c r="D19" i="1"/>
  <c r="C19" i="1"/>
  <c r="B19" i="1"/>
  <c r="N19" i="1" s="1"/>
  <c r="M18" i="1"/>
  <c r="L18" i="1"/>
  <c r="K18" i="1"/>
  <c r="N10" i="1"/>
  <c r="N28" i="1"/>
  <c r="N26" i="1"/>
  <c r="N27" i="1"/>
  <c r="N37" i="1" l="1"/>
  <c r="J36" i="1"/>
  <c r="J18" i="1"/>
  <c r="M33" i="1" l="1"/>
  <c r="M34" i="1"/>
  <c r="M35" i="1"/>
  <c r="L33" i="1"/>
  <c r="L34" i="1"/>
  <c r="L35" i="1"/>
  <c r="K33" i="1"/>
  <c r="K34" i="1"/>
  <c r="K35" i="1"/>
  <c r="J33" i="1"/>
  <c r="J34" i="1"/>
  <c r="J35" i="1"/>
  <c r="I33" i="1"/>
  <c r="I34" i="1"/>
  <c r="I35" i="1"/>
  <c r="I36" i="1"/>
  <c r="H33" i="1"/>
  <c r="H34" i="1"/>
  <c r="H35" i="1"/>
  <c r="H36" i="1"/>
  <c r="B34" i="1"/>
  <c r="B35" i="1"/>
  <c r="B36" i="1"/>
  <c r="C34" i="1"/>
  <c r="C35" i="1"/>
  <c r="C36" i="1"/>
  <c r="D33" i="1"/>
  <c r="D34" i="1"/>
  <c r="D35" i="1"/>
  <c r="D36" i="1"/>
  <c r="E33" i="1"/>
  <c r="E34" i="1"/>
  <c r="E35" i="1"/>
  <c r="E36" i="1"/>
  <c r="F36" i="1"/>
  <c r="G33" i="1"/>
  <c r="G34" i="1"/>
  <c r="G35" i="1"/>
  <c r="G36" i="1"/>
  <c r="F33" i="1"/>
  <c r="F34" i="1"/>
  <c r="F35" i="1"/>
  <c r="N8" i="1"/>
  <c r="N9" i="1"/>
  <c r="M15" i="1"/>
  <c r="M16" i="1"/>
  <c r="M17" i="1"/>
  <c r="M14" i="1"/>
  <c r="L15" i="1"/>
  <c r="L16" i="1"/>
  <c r="L17" i="1"/>
  <c r="L14" i="1"/>
  <c r="K15" i="1"/>
  <c r="K16" i="1"/>
  <c r="K17" i="1"/>
  <c r="K14" i="1"/>
  <c r="J15" i="1"/>
  <c r="J16" i="1"/>
  <c r="J17" i="1"/>
  <c r="J14" i="1"/>
  <c r="I15" i="1"/>
  <c r="I16" i="1"/>
  <c r="I17" i="1"/>
  <c r="I18" i="1"/>
  <c r="I14" i="1"/>
  <c r="H15" i="1"/>
  <c r="H16" i="1"/>
  <c r="H17" i="1"/>
  <c r="H18" i="1"/>
  <c r="H14" i="1"/>
  <c r="G15" i="1"/>
  <c r="G16" i="1"/>
  <c r="G17" i="1"/>
  <c r="G18" i="1"/>
  <c r="G14" i="1"/>
  <c r="F15" i="1"/>
  <c r="F16" i="1"/>
  <c r="F17" i="1"/>
  <c r="F18" i="1"/>
  <c r="F14" i="1"/>
  <c r="E17" i="1"/>
  <c r="E18" i="1"/>
  <c r="E14" i="1"/>
  <c r="E15" i="1"/>
  <c r="B15" i="1"/>
  <c r="B17" i="1"/>
  <c r="B18" i="1"/>
  <c r="C15" i="1"/>
  <c r="C17" i="1"/>
  <c r="C18" i="1"/>
  <c r="D17" i="1"/>
  <c r="D18" i="1"/>
  <c r="D14" i="1"/>
  <c r="D15" i="1"/>
  <c r="N18" i="1" l="1"/>
  <c r="N36" i="1"/>
  <c r="N17" i="1"/>
  <c r="N35" i="1"/>
  <c r="N6" i="1"/>
  <c r="E16" i="1" l="1"/>
  <c r="D16" i="1" l="1"/>
  <c r="C16" i="1" l="1"/>
  <c r="N34" i="1" l="1"/>
  <c r="N25" i="1"/>
  <c r="B33" i="1"/>
  <c r="N16" i="1"/>
  <c r="B16" i="1"/>
  <c r="N7" i="1"/>
  <c r="N15" i="1" l="1"/>
  <c r="N24" i="1" l="1"/>
  <c r="N23" i="1"/>
  <c r="M32" i="1"/>
  <c r="C33" i="1"/>
  <c r="N33" i="1" s="1"/>
  <c r="L32" i="1"/>
  <c r="K32" i="1"/>
  <c r="J32" i="1"/>
  <c r="I32" i="1"/>
  <c r="H32" i="1"/>
  <c r="G32" i="1"/>
  <c r="F32" i="1"/>
  <c r="E32" i="1"/>
  <c r="D32" i="1"/>
  <c r="N14" i="1"/>
  <c r="N5" i="1"/>
  <c r="N32" i="1" l="1"/>
</calcChain>
</file>

<file path=xl/sharedStrings.xml><?xml version="1.0" encoding="utf-8"?>
<sst xmlns="http://schemas.openxmlformats.org/spreadsheetml/2006/main" count="58" uniqueCount="20">
  <si>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</si>
  <si>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</si>
  <si>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</si>
  <si>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</si>
  <si>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</si>
  <si>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</si>
  <si>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</si>
  <si>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</si>
  <si>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</si>
  <si>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</si>
  <si>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</si>
  <si>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</si>
  <si>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</si>
  <si>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 Views (Hits)</t>
  </si>
  <si>
    <t>Total Visitors</t>
  </si>
  <si>
    <t>Midwest Region of Nar-Anon - Website Views and Visitors</t>
  </si>
  <si>
    <t>YTD Average</t>
  </si>
  <si>
    <t>Average Views per Day</t>
  </si>
  <si>
    <t>Average Visitors per Day</t>
  </si>
  <si>
    <t>Midwest Region of Nar-Anon Website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</si>
</sst>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u/>
      <sz val="14"/>
      <color theme="1"/>
      <name val="Arial"/>
      <family val="2"/>
    </font>
    <font>
      <sz val="2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Average Views/Hits per Day</a:t>
            </a:r>
          </a:p>
        </c:rich>
      </c:tx>
      <c:layout>
        <c:manualLayout>
          <c:xMode val="edge"/>
          <c:yMode val="edge"/>
          <c:x val="0.29774481492774685"/>
          <c:y val="5.4244670776176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43331599495392"/>
          <c:y val="0.16006811205026714"/>
          <c:w val="0.82410651793525813"/>
          <c:h val="0.70959135316418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Data!$A$14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Data!$B$14:$M$14</c:f>
              <c:numCache>
                <c:formatCode>0</c:formatCode>
                <c:ptCount val="12"/>
                <c:pt idx="2">
                  <c:v>15.419354838709678</c:v>
                </c:pt>
                <c:pt idx="3">
                  <c:v>15.766666666666667</c:v>
                </c:pt>
                <c:pt idx="4">
                  <c:v>16.967741935483872</c:v>
                </c:pt>
                <c:pt idx="5">
                  <c:v>21.466666666666665</c:v>
                </c:pt>
                <c:pt idx="6">
                  <c:v>25.870967741935484</c:v>
                </c:pt>
                <c:pt idx="7">
                  <c:v>23.225806451612904</c:v>
                </c:pt>
                <c:pt idx="8">
                  <c:v>22.8</c:v>
                </c:pt>
                <c:pt idx="9">
                  <c:v>23.566666666666666</c:v>
                </c:pt>
                <c:pt idx="10">
                  <c:v>37.299999999999997</c:v>
                </c:pt>
                <c:pt idx="11">
                  <c:v>23.967741935483872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7-456C-94C8-68C693F20F12}"/>
            </c:ext>
          </c:extLst>
        </c:ser>
        <c:ser>
          <c:idx val="1"/>
          <c:order val="1"/>
          <c:tx>
            <c:strRef>
              <c:f>Data!$A$15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Data!$B$15:$M$15</c:f>
              <c:numCache>
                <c:formatCode>0</c:formatCode>
                <c:ptCount val="12"/>
                <c:pt idx="0">
                  <c:v>29.35483870967742</c:v>
                </c:pt>
                <c:pt idx="1">
                  <c:v>32.285714285714285</c:v>
                </c:pt>
                <c:pt idx="2">
                  <c:v>34.935483870967744</c:v>
                </c:pt>
                <c:pt idx="3">
                  <c:v>36.166666666666664</c:v>
                </c:pt>
                <c:pt idx="4">
                  <c:v>36.193548387096776</c:v>
                </c:pt>
                <c:pt idx="5">
                  <c:v>39.733333333333334</c:v>
                </c:pt>
                <c:pt idx="6">
                  <c:v>38.354838709677416</c:v>
                </c:pt>
                <c:pt idx="7">
                  <c:v>36.677419354838712</c:v>
                </c:pt>
                <c:pt idx="8">
                  <c:v>50.06666666666667</c:v>
                </c:pt>
                <c:pt idx="9">
                  <c:v>52.766666666666666</c:v>
                </c:pt>
                <c:pt idx="10">
                  <c:v>47.866666666666667</c:v>
                </c:pt>
                <c:pt idx="11">
                  <c:v>44.41935483870968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7-456C-94C8-68C693F20F12}"/>
            </c:ext>
          </c:extLst>
        </c:ser>
        <c:ser>
          <c:idx val="2"/>
          <c:order val="2"/>
          <c:tx>
            <c:strRef>
              <c:f>Data!$A$16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Data!$B$16:$M$16</c:f>
              <c:numCache>
                <c:formatCode>0</c:formatCode>
                <c:ptCount val="12"/>
                <c:pt idx="0">
                  <c:v>55.903225806451616</c:v>
                </c:pt>
                <c:pt idx="1">
                  <c:v>51.535714285714285</c:v>
                </c:pt>
                <c:pt idx="2">
                  <c:v>56</c:v>
                </c:pt>
                <c:pt idx="3">
                  <c:v>53.133333333333333</c:v>
                </c:pt>
                <c:pt idx="4">
                  <c:v>48.225806451612904</c:v>
                </c:pt>
                <c:pt idx="5">
                  <c:v>48.6</c:v>
                </c:pt>
                <c:pt idx="6">
                  <c:v>42.774193548387096</c:v>
                </c:pt>
                <c:pt idx="7">
                  <c:v>45.032258064516128</c:v>
                </c:pt>
                <c:pt idx="8">
                  <c:v>51.033333333333331</c:v>
                </c:pt>
                <c:pt idx="9">
                  <c:v>52.633333333333333</c:v>
                </c:pt>
                <c:pt idx="10">
                  <c:v>45</c:v>
                </c:pt>
                <c:pt idx="11">
                  <c:v>33.548387096774192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27-456C-94C8-68C693F20F12}"/>
            </c:ext>
          </c:extLst>
        </c:ser>
        <c:ser>
          <c:idx val="3"/>
          <c:order val="3"/>
          <c:tx>
            <c:strRef>
              <c:f>Data!$A$17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Data!$B$17:$M$17</c:f>
              <c:numCache>
                <c:formatCode>0</c:formatCode>
                <c:ptCount val="12"/>
                <c:pt idx="0">
                  <c:v>49.58064516129032</c:v>
                </c:pt>
                <c:pt idx="1">
                  <c:v>47</c:v>
                </c:pt>
                <c:pt idx="2">
                  <c:v>61.12903225806452</c:v>
                </c:pt>
                <c:pt idx="3">
                  <c:v>56.3</c:v>
                </c:pt>
                <c:pt idx="4">
                  <c:v>44.161290322580648</c:v>
                </c:pt>
                <c:pt idx="5">
                  <c:v>47.06666666666667</c:v>
                </c:pt>
                <c:pt idx="6">
                  <c:v>50.806451612903224</c:v>
                </c:pt>
                <c:pt idx="7">
                  <c:v>53.225806451612904</c:v>
                </c:pt>
                <c:pt idx="8">
                  <c:v>48.43333333333333</c:v>
                </c:pt>
                <c:pt idx="9">
                  <c:v>42.766666666666666</c:v>
                </c:pt>
                <c:pt idx="10">
                  <c:v>42.866666666666667</c:v>
                </c:pt>
                <c:pt idx="11">
                  <c:v>40.87096774193548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4-4D51-872B-553DA679D244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Data!$B$18:$M$18</c:f>
              <c:numCache>
                <c:formatCode>0</c:formatCode>
                <c:ptCount val="12"/>
                <c:pt idx="0">
                  <c:v>55.41935483870968</c:v>
                </c:pt>
                <c:pt idx="1">
                  <c:v>54.428571428571431</c:v>
                </c:pt>
                <c:pt idx="2">
                  <c:v>61.516129032258064</c:v>
                </c:pt>
                <c:pt idx="3">
                  <c:v>59.466666666666669</c:v>
                </c:pt>
                <c:pt idx="4">
                  <c:v>55.838709677419352</c:v>
                </c:pt>
                <c:pt idx="5">
                  <c:v>52.733333333333334</c:v>
                </c:pt>
                <c:pt idx="6">
                  <c:v>56.483870967741936</c:v>
                </c:pt>
                <c:pt idx="7">
                  <c:v>62.677419354838712</c:v>
                </c:pt>
                <c:pt idx="8">
                  <c:v>60.866666666666667</c:v>
                </c:pt>
                <c:pt idx="9">
                  <c:v>65.064516129032256</c:v>
                </c:pt>
                <c:pt idx="10">
                  <c:v>62.166666666666664</c:v>
                </c:pt>
                <c:pt idx="11">
                  <c:v>38.548387096774192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A-470C-9099-D0CD7B6DF802}"/>
            </c:ext>
          </c:extLst>
        </c:ser>
        <c:ser>
          <c:idx val="5"/>
          <c:order val="5"/>
          <c:tx>
            <c:strRef>
              <c:f>Data!$A$19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Data!$B$19:$M$19</c:f>
              <c:numCache>
                <c:formatCode>0</c:formatCode>
                <c:ptCount val="12"/>
                <c:pt idx="0">
                  <c:v>59.41935483870968</c:v>
                </c:pt>
                <c:pt idx="1">
                  <c:v>59.714285714285715</c:v>
                </c:pt>
                <c:pt idx="2">
                  <c:v>58.70967741935484</c:v>
                </c:pt>
                <c:pt idx="3">
                  <c:v>53.56666666666667</c:v>
                </c:pt>
                <c:pt idx="4">
                  <c:v>45.258064516129032</c:v>
                </c:pt>
                <c:pt idx="5">
                  <c:v>50.4</c:v>
                </c:pt>
                <c:pt idx="6">
                  <c:v>64.806451612903231</c:v>
                </c:pt>
                <c:pt idx="7">
                  <c:v>61.741935483870968</c:v>
                </c:pt>
                <c:pt idx="8">
                  <c:v>54.833333333333336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3-4E5C-844D-206B2B036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030872"/>
        <c:axId val="528031264"/>
      </c:barChart>
      <c:catAx>
        <c:axId val="52803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031264"/>
        <c:crosses val="autoZero"/>
        <c:auto val="1"/>
        <c:lblAlgn val="ctr"/>
        <c:lblOffset val="100"/>
        <c:noMultiLvlLbl val="0"/>
      </c:catAx>
      <c:valAx>
        <c:axId val="52803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03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13208257851595"/>
          <c:y val="0.93866730020816358"/>
          <c:w val="0.5468829778965556"/>
          <c:h val="6.1332699791836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Visitors per Day</a:t>
            </a:r>
          </a:p>
        </c:rich>
      </c:tx>
      <c:layout>
        <c:manualLayout>
          <c:xMode val="edge"/>
          <c:yMode val="edge"/>
          <c:x val="0.3062478400045664"/>
          <c:y val="6.1046687345899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695250276467423E-2"/>
          <c:y val="9.7906527116209258E-2"/>
          <c:w val="0.92400017843570881"/>
          <c:h val="0.7419180075111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Data!$A$32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Data!$B$32:$M$32</c:f>
              <c:numCache>
                <c:formatCode>0.0</c:formatCode>
                <c:ptCount val="12"/>
                <c:pt idx="2">
                  <c:v>2.225806451612903</c:v>
                </c:pt>
                <c:pt idx="3">
                  <c:v>4.4666666666666668</c:v>
                </c:pt>
                <c:pt idx="4">
                  <c:v>5.935483870967742</c:v>
                </c:pt>
                <c:pt idx="5">
                  <c:v>7.8</c:v>
                </c:pt>
                <c:pt idx="6">
                  <c:v>8.4</c:v>
                </c:pt>
                <c:pt idx="7">
                  <c:v>8.6999999999999993</c:v>
                </c:pt>
                <c:pt idx="8">
                  <c:v>8.1666666666666661</c:v>
                </c:pt>
                <c:pt idx="9">
                  <c:v>7.354838709677419</c:v>
                </c:pt>
                <c:pt idx="10">
                  <c:v>10.133333333333333</c:v>
                </c:pt>
                <c:pt idx="11">
                  <c:v>9.0322580645161299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7-40FA-9E58-5F8F9C332DD7}"/>
            </c:ext>
          </c:extLst>
        </c:ser>
        <c:ser>
          <c:idx val="1"/>
          <c:order val="1"/>
          <c:tx>
            <c:strRef>
              <c:f>Data!$A$33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Data!$B$33:$M$33</c:f>
              <c:numCache>
                <c:formatCode>0.0</c:formatCode>
                <c:ptCount val="12"/>
                <c:pt idx="0">
                  <c:v>8.4838709677419359</c:v>
                </c:pt>
                <c:pt idx="1">
                  <c:v>10.678571428571429</c:v>
                </c:pt>
                <c:pt idx="2">
                  <c:v>11.903225806451612</c:v>
                </c:pt>
                <c:pt idx="3">
                  <c:v>13.833333333333334</c:v>
                </c:pt>
                <c:pt idx="4">
                  <c:v>12.96774193548387</c:v>
                </c:pt>
                <c:pt idx="5">
                  <c:v>13.733333333333333</c:v>
                </c:pt>
                <c:pt idx="6">
                  <c:v>13.633333333333333</c:v>
                </c:pt>
                <c:pt idx="7">
                  <c:v>14.766666666666667</c:v>
                </c:pt>
                <c:pt idx="8">
                  <c:v>19.766666666666666</c:v>
                </c:pt>
                <c:pt idx="9">
                  <c:v>18.516129032258064</c:v>
                </c:pt>
                <c:pt idx="10">
                  <c:v>16.733333333333334</c:v>
                </c:pt>
                <c:pt idx="11">
                  <c:v>18.870967741935484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7-40FA-9E58-5F8F9C332DD7}"/>
            </c:ext>
          </c:extLst>
        </c:ser>
        <c:ser>
          <c:idx val="2"/>
          <c:order val="2"/>
          <c:tx>
            <c:strRef>
              <c:f>Data!$A$34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Data!$B$34:$M$34</c:f>
              <c:numCache>
                <c:formatCode>0.0</c:formatCode>
                <c:ptCount val="12"/>
                <c:pt idx="0">
                  <c:v>23.322580645161292</c:v>
                </c:pt>
                <c:pt idx="1">
                  <c:v>21.142857142857142</c:v>
                </c:pt>
                <c:pt idx="2">
                  <c:v>22.35483870967742</c:v>
                </c:pt>
                <c:pt idx="3">
                  <c:v>21.9</c:v>
                </c:pt>
                <c:pt idx="4">
                  <c:v>19.06451612903226</c:v>
                </c:pt>
                <c:pt idx="5">
                  <c:v>20.366666666666667</c:v>
                </c:pt>
                <c:pt idx="6">
                  <c:v>20.633333333333333</c:v>
                </c:pt>
                <c:pt idx="7">
                  <c:v>20.6</c:v>
                </c:pt>
                <c:pt idx="8">
                  <c:v>21.233333333333334</c:v>
                </c:pt>
                <c:pt idx="9">
                  <c:v>21.774193548387096</c:v>
                </c:pt>
                <c:pt idx="10">
                  <c:v>18.466666666666665</c:v>
                </c:pt>
                <c:pt idx="11">
                  <c:v>17.129032258064516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7-40FA-9E58-5F8F9C332DD7}"/>
            </c:ext>
          </c:extLst>
        </c:ser>
        <c:ser>
          <c:idx val="3"/>
          <c:order val="3"/>
          <c:tx>
            <c:strRef>
              <c:f>Data!$A$35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Data!$B$31:$M$31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Data!$B$35:$M$35</c:f>
              <c:numCache>
                <c:formatCode>0.0</c:formatCode>
                <c:ptCount val="12"/>
                <c:pt idx="0">
                  <c:v>22.870967741935484</c:v>
                </c:pt>
                <c:pt idx="1">
                  <c:v>21.178571428571427</c:v>
                </c:pt>
                <c:pt idx="2">
                  <c:v>24.612903225806452</c:v>
                </c:pt>
                <c:pt idx="3">
                  <c:v>23.233333333333334</c:v>
                </c:pt>
                <c:pt idx="4">
                  <c:v>20.64516129032258</c:v>
                </c:pt>
                <c:pt idx="5">
                  <c:v>21.666666666666668</c:v>
                </c:pt>
                <c:pt idx="6">
                  <c:v>22.433333333333334</c:v>
                </c:pt>
                <c:pt idx="7">
                  <c:v>25.666666666666668</c:v>
                </c:pt>
                <c:pt idx="8">
                  <c:v>23.633333333333333</c:v>
                </c:pt>
                <c:pt idx="9">
                  <c:v>21.032258064516128</c:v>
                </c:pt>
                <c:pt idx="10">
                  <c:v>20.566666666666666</c:v>
                </c:pt>
                <c:pt idx="11">
                  <c:v>20.35483870967742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B-4744-A21C-86FC773A4BFF}"/>
            </c:ext>
          </c:extLst>
        </c:ser>
        <c:ser>
          <c:idx val="4"/>
          <c:order val="4"/>
          <c:tx>
            <c:strRef>
              <c:f>Data!$A$36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Data!$B$31:$M$31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Data!$B$36:$M$36</c:f>
              <c:numCache>
                <c:formatCode>0.0</c:formatCode>
                <c:ptCount val="12"/>
                <c:pt idx="0">
                  <c:v>25</c:v>
                </c:pt>
                <c:pt idx="1">
                  <c:v>26.964285714285715</c:v>
                </c:pt>
                <c:pt idx="2">
                  <c:v>29.93548387096774</c:v>
                </c:pt>
                <c:pt idx="3">
                  <c:v>26.166666666666668</c:v>
                </c:pt>
                <c:pt idx="4">
                  <c:v>28.096774193548388</c:v>
                </c:pt>
                <c:pt idx="5">
                  <c:v>24.766666666666666</c:v>
                </c:pt>
                <c:pt idx="6">
                  <c:v>27.166666666666668</c:v>
                </c:pt>
                <c:pt idx="7">
                  <c:v>31.133333333333333</c:v>
                </c:pt>
                <c:pt idx="8">
                  <c:v>28.366666666666667</c:v>
                </c:pt>
                <c:pt idx="9">
                  <c:v>33.096774193548384</c:v>
                </c:pt>
                <c:pt idx="10">
                  <c:v>29.1</c:v>
                </c:pt>
                <c:pt idx="11">
                  <c:v>21.451612903225808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D-49FA-9EFA-5372DD539210}"/>
            </c:ext>
          </c:extLst>
        </c:ser>
        <c:ser>
          <c:idx val="5"/>
          <c:order val="5"/>
          <c:tx>
            <c:strRef>
              <c:f>Data!$A$37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Data!$B$31:$M$31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Data!$B$37:$M$37</c:f>
              <c:numCache>
                <c:formatCode>0.0</c:formatCode>
                <c:ptCount val="12"/>
                <c:pt idx="0">
                  <c:v>29.838709677419356</c:v>
                </c:pt>
                <c:pt idx="1">
                  <c:v>29.535714285714285</c:v>
                </c:pt>
                <c:pt idx="2">
                  <c:v>26.967741935483872</c:v>
                </c:pt>
                <c:pt idx="3">
                  <c:v>26.733333333333334</c:v>
                </c:pt>
                <c:pt idx="4">
                  <c:v>24.967741935483872</c:v>
                </c:pt>
                <c:pt idx="5">
                  <c:v>25.866666666666667</c:v>
                </c:pt>
                <c:pt idx="6">
                  <c:v>26.8</c:v>
                </c:pt>
                <c:pt idx="7">
                  <c:v>30.266666666666666</c:v>
                </c:pt>
                <c:pt idx="8">
                  <c:v>25.466666666666665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7-421B-84B8-C778CCAA0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718488"/>
        <c:axId val="528718880"/>
      </c:barChart>
      <c:catAx>
        <c:axId val="52871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718880"/>
        <c:crosses val="autoZero"/>
        <c:auto val="1"/>
        <c:lblAlgn val="ctr"/>
        <c:lblOffset val="100"/>
        <c:noMultiLvlLbl val="0"/>
      </c:catAx>
      <c:valAx>
        <c:axId val="52871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71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Data!$A$14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Data!$B$14:$M$14</c:f>
              <c:numCache>
                <c:formatCode>0</c:formatCode>
                <c:ptCount val="12"/>
                <c:pt idx="2">
                  <c:v>15.419354838709678</c:v>
                </c:pt>
                <c:pt idx="3">
                  <c:v>15.766666666666667</c:v>
                </c:pt>
                <c:pt idx="4">
                  <c:v>16.967741935483872</c:v>
                </c:pt>
                <c:pt idx="5">
                  <c:v>21.466666666666665</c:v>
                </c:pt>
                <c:pt idx="6">
                  <c:v>25.870967741935484</c:v>
                </c:pt>
                <c:pt idx="7">
                  <c:v>23.225806451612904</c:v>
                </c:pt>
                <c:pt idx="8">
                  <c:v>22.8</c:v>
                </c:pt>
                <c:pt idx="9">
                  <c:v>23.566666666666666</c:v>
                </c:pt>
                <c:pt idx="10">
                  <c:v>37.299999999999997</c:v>
                </c:pt>
                <c:pt idx="11">
                  <c:v>23.967741935483872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4A7-87BF-2C35B89C3D92}"/>
            </c:ext>
          </c:extLst>
        </c:ser>
        <c:ser>
          <c:idx val="2"/>
          <c:order val="1"/>
          <c:tx>
            <c:strRef>
              <c:f>Data!$A$16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Data!$B$16:$M$16</c:f>
              <c:numCache>
                <c:formatCode>0</c:formatCode>
                <c:ptCount val="12"/>
                <c:pt idx="0">
                  <c:v>55.903225806451616</c:v>
                </c:pt>
                <c:pt idx="1">
                  <c:v>51.535714285714285</c:v>
                </c:pt>
                <c:pt idx="2">
                  <c:v>56</c:v>
                </c:pt>
                <c:pt idx="3">
                  <c:v>53.133333333333333</c:v>
                </c:pt>
                <c:pt idx="4">
                  <c:v>48.225806451612904</c:v>
                </c:pt>
                <c:pt idx="5">
                  <c:v>48.6</c:v>
                </c:pt>
                <c:pt idx="6">
                  <c:v>42.774193548387096</c:v>
                </c:pt>
                <c:pt idx="7">
                  <c:v>45.032258064516128</c:v>
                </c:pt>
                <c:pt idx="8">
                  <c:v>51.033333333333331</c:v>
                </c:pt>
                <c:pt idx="9">
                  <c:v>52.633333333333333</c:v>
                </c:pt>
                <c:pt idx="10">
                  <c:v>45</c:v>
                </c:pt>
                <c:pt idx="11">
                  <c:v>33.548387096774192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4A7-87BF-2C35B89C3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719664"/>
        <c:axId val="528852024"/>
      </c:lineChart>
      <c:catAx>
        <c:axId val="528719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8852024"/>
        <c:crosses val="autoZero"/>
        <c:auto val="1"/>
        <c:lblAlgn val="ctr"/>
        <c:lblOffset val="100"/>
        <c:noMultiLvlLbl val="0"/>
      </c:catAx>
      <c:valAx>
        <c:axId val="528852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5287196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>
                <a:latin typeface="Arial" panose="020B0604020202020204" pitchFamily="34" charset="0"/>
                <a:cs typeface="Arial" panose="020B0604020202020204" pitchFamily="34" charset="0"/>
              </a:rPr>
              <a:t>Average Views - Hits/Day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55312530378147"/>
          <c:y val="0.20660862326129939"/>
          <c:w val="0.88389129483814521"/>
          <c:h val="0.626908090233214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Data!$A$14:$A$19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Data!$N$14:$N$19</c:f>
              <c:numCache>
                <c:formatCode>0.0</c:formatCode>
                <c:ptCount val="6"/>
                <c:pt idx="0">
                  <c:v>22.635161290322579</c:v>
                </c:pt>
                <c:pt idx="1">
                  <c:v>39.901766513056835</c:v>
                </c:pt>
                <c:pt idx="2">
                  <c:v>48.618298771121346</c:v>
                </c:pt>
                <c:pt idx="3">
                  <c:v>48.683960573476703</c:v>
                </c:pt>
                <c:pt idx="4">
                  <c:v>57.100857654889914</c:v>
                </c:pt>
                <c:pt idx="5">
                  <c:v>56.494418842805935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0-490E-8AAF-D232820D5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5651496"/>
        <c:axId val="432683200"/>
      </c:barChart>
      <c:catAx>
        <c:axId val="33565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683200"/>
        <c:crosses val="autoZero"/>
        <c:auto val="1"/>
        <c:lblAlgn val="ctr"/>
        <c:lblOffset val="100"/>
        <c:noMultiLvlLbl val="0"/>
      </c:catAx>
      <c:valAx>
        <c:axId val="43268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651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>
                <a:latin typeface="Arial" panose="020B0604020202020204" pitchFamily="34" charset="0"/>
                <a:cs typeface="Arial" panose="020B0604020202020204" pitchFamily="34" charset="0"/>
              </a:rPr>
              <a:t>Average Visitors/Day by Year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38452508036729"/>
          <c:y val="0.25176923519068323"/>
          <c:w val="0.8828904845758706"/>
          <c:h val="0.57223425196850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Data!$A$32:$A$37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Data!$N$32:$N$37</c:f>
              <c:numCache>
                <c:formatCode>0.0</c:formatCode>
                <c:ptCount val="6"/>
                <c:pt idx="0">
                  <c:v>7.2215053763440862</c:v>
                </c:pt>
                <c:pt idx="1">
                  <c:v>14.490597798259088</c:v>
                </c:pt>
                <c:pt idx="2">
                  <c:v>20.665668202764977</c:v>
                </c:pt>
                <c:pt idx="3">
                  <c:v>22.32455837173579</c:v>
                </c:pt>
                <c:pt idx="4">
                  <c:v>27.603744239631336</c:v>
                </c:pt>
                <c:pt idx="5">
                  <c:v>27.382582351937188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F-4348-8D3A-07F144B72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579144"/>
        <c:axId val="333580784"/>
      </c:barChart>
      <c:catAx>
        <c:axId val="33357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580784"/>
        <c:crosses val="autoZero"/>
        <c:auto val="1"/>
        <c:lblAlgn val="ctr"/>
        <c:lblOffset val="100"/>
        <c:noMultiLvlLbl val="0"/>
      </c:catAx>
      <c:valAx>
        <c:axId val="33358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579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38100</xdr:rowOff>
    </xdr:from>
    <xdr:to>
      <xdr:col>11</xdr:col>
      <xdr:colOff>38100</xdr:colOff>
      <xdr:row>25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29</xdr:row>
      <xdr:rowOff>9525</xdr:rowOff>
    </xdr:from>
    <xdr:to>
      <xdr:col>11</xdr:col>
      <xdr:colOff>71438</xdr:colOff>
      <xdr:row>53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66676</xdr:rowOff>
    </xdr:from>
    <xdr:to>
      <xdr:col>0</xdr:col>
      <xdr:colOff>0</xdr:colOff>
      <xdr:row>57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55</xdr:row>
      <xdr:rowOff>161926</xdr:rowOff>
    </xdr:from>
    <xdr:to>
      <xdr:col>11</xdr:col>
      <xdr:colOff>19050</xdr:colOff>
      <xdr:row>66</xdr:row>
      <xdr:rowOff>85726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A15D610-5BC6-408B-AB93-5D0B61E6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190499</xdr:colOff>
      <xdr:row>67</xdr:row>
      <xdr:rowOff>19051</xdr:rowOff>
    </xdr:from>
    <xdr:to>
      <xdr:col>11</xdr:col>
      <xdr:colOff>28574</xdr:colOff>
      <xdr:row>76</xdr:row>
      <xdr:rowOff>9525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6E3F241-A5FB-4DFB-9577-4CA97F28D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7" zoomScaleNormal="87" workbookViewId="0">
      <selection activeCell="G44" sqref="G44"/>
    </sheetView>
  </sheetViews>
  <sheetFormatPr defaultRowHeight="15" x14ac:dyDescent="0.2"/>
  <cols>
    <col min="1" max="1" width="9.5546875" customWidth="1"/>
    <col min="2" max="13" width="8.109375" customWidth="1"/>
    <col min="14" max="14" width="9.44140625" bestFit="1" customWidth="1"/>
  </cols>
  <sheetData>
    <row r="1" spans="1:14" ht="20.25" x14ac:dyDescent="0.3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3" spans="1:14" ht="18" x14ac:dyDescent="0.25">
      <c r="A3" s="10" t="s">
        <v>13</v>
      </c>
      <c r="B3" s="10"/>
      <c r="C3" s="10"/>
    </row>
    <row r="4" spans="1:14" ht="15.75" x14ac:dyDescent="0.2">
      <c r="A4" s="1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t="15.75" x14ac:dyDescent="0.2">
      <c r="A5" s="1">
        <v>2013</v>
      </c>
      <c r="B5" s="2"/>
      <c r="C5" s="2"/>
      <c r="D5" s="2">
        <v>478</v>
      </c>
      <c r="E5" s="2">
        <v>473</v>
      </c>
      <c r="F5" s="2">
        <v>526</v>
      </c>
      <c r="G5" s="2">
        <v>644</v>
      </c>
      <c r="H5" s="2">
        <v>802</v>
      </c>
      <c r="I5" s="2">
        <v>720</v>
      </c>
      <c r="J5" s="2">
        <v>684</v>
      </c>
      <c r="K5" s="2">
        <v>707</v>
      </c>
      <c r="L5" s="3">
        <v>1119</v>
      </c>
      <c r="M5" s="2">
        <v>743</v>
      </c>
      <c r="N5" s="3">
        <f>SUM(B5:M5)</f>
        <v>6896</v>
      </c>
    </row>
    <row r="6" spans="1:14" ht="15.75" x14ac:dyDescent="0.2">
      <c r="A6" s="1">
        <v>2014</v>
      </c>
      <c r="B6" s="2">
        <v>910</v>
      </c>
      <c r="C6" s="2">
        <v>904</v>
      </c>
      <c r="D6" s="3">
        <v>1083</v>
      </c>
      <c r="E6" s="3">
        <v>1085</v>
      </c>
      <c r="F6" s="2">
        <v>1122</v>
      </c>
      <c r="G6" s="2">
        <v>1192</v>
      </c>
      <c r="H6" s="2">
        <v>1189</v>
      </c>
      <c r="I6" s="2">
        <v>1137</v>
      </c>
      <c r="J6" s="2">
        <v>1502</v>
      </c>
      <c r="K6" s="2">
        <v>1583</v>
      </c>
      <c r="L6" s="2">
        <v>1436</v>
      </c>
      <c r="M6" s="2">
        <v>1377</v>
      </c>
      <c r="N6" s="3">
        <f>SUM(B6:M6)</f>
        <v>14520</v>
      </c>
    </row>
    <row r="7" spans="1:14" ht="15.75" x14ac:dyDescent="0.2">
      <c r="A7" s="1">
        <v>2015</v>
      </c>
      <c r="B7" s="2">
        <v>1733</v>
      </c>
      <c r="C7" s="2">
        <v>1443</v>
      </c>
      <c r="D7" s="3">
        <v>1736</v>
      </c>
      <c r="E7" s="3">
        <v>1594</v>
      </c>
      <c r="F7" s="2">
        <v>1495</v>
      </c>
      <c r="G7" s="2">
        <v>1458</v>
      </c>
      <c r="H7" s="2">
        <v>1326</v>
      </c>
      <c r="I7" s="2">
        <v>1396</v>
      </c>
      <c r="J7" s="2">
        <v>1531</v>
      </c>
      <c r="K7" s="2">
        <v>1579</v>
      </c>
      <c r="L7" s="2">
        <v>1350</v>
      </c>
      <c r="M7" s="2">
        <v>1040</v>
      </c>
      <c r="N7" s="3">
        <f>SUM(B7:M7)</f>
        <v>17681</v>
      </c>
    </row>
    <row r="8" spans="1:14" ht="15.75" x14ac:dyDescent="0.2">
      <c r="A8" s="1">
        <v>2016</v>
      </c>
      <c r="B8" s="2">
        <v>1537</v>
      </c>
      <c r="C8" s="2">
        <v>1316</v>
      </c>
      <c r="D8" s="3">
        <v>1895</v>
      </c>
      <c r="E8" s="3">
        <v>1689</v>
      </c>
      <c r="F8" s="2">
        <v>1369</v>
      </c>
      <c r="G8" s="2">
        <v>1412</v>
      </c>
      <c r="H8" s="2">
        <v>1575</v>
      </c>
      <c r="I8" s="2">
        <v>1650</v>
      </c>
      <c r="J8" s="2">
        <v>1453</v>
      </c>
      <c r="K8" s="2">
        <v>1283</v>
      </c>
      <c r="L8" s="2">
        <v>1286</v>
      </c>
      <c r="M8" s="2">
        <v>1267</v>
      </c>
      <c r="N8" s="3">
        <f t="shared" ref="N8:N10" si="0">SUM(B8:M8)</f>
        <v>17732</v>
      </c>
    </row>
    <row r="9" spans="1:14" ht="15.75" x14ac:dyDescent="0.2">
      <c r="A9" s="1">
        <v>2017</v>
      </c>
      <c r="B9" s="4">
        <v>1718</v>
      </c>
      <c r="C9" s="4">
        <v>1524</v>
      </c>
      <c r="D9" s="4">
        <v>1907</v>
      </c>
      <c r="E9" s="4">
        <v>1784</v>
      </c>
      <c r="F9" s="8">
        <v>1731</v>
      </c>
      <c r="G9" s="4">
        <v>1582</v>
      </c>
      <c r="H9" s="8">
        <v>1751</v>
      </c>
      <c r="I9" s="4">
        <v>1943</v>
      </c>
      <c r="J9" s="4">
        <v>1826</v>
      </c>
      <c r="K9" s="4">
        <v>2017</v>
      </c>
      <c r="L9" s="4">
        <v>1865</v>
      </c>
      <c r="M9" s="4">
        <v>1195</v>
      </c>
      <c r="N9" s="3">
        <f t="shared" si="0"/>
        <v>20843</v>
      </c>
    </row>
    <row r="10" spans="1:14" ht="15.75" x14ac:dyDescent="0.2">
      <c r="A10" s="1">
        <v>2018</v>
      </c>
      <c r="B10" s="4">
        <v>1842</v>
      </c>
      <c r="C10" s="4">
        <v>1672</v>
      </c>
      <c r="D10" s="4">
        <v>1820</v>
      </c>
      <c r="E10" s="4">
        <v>1607</v>
      </c>
      <c r="F10" s="8">
        <v>1403</v>
      </c>
      <c r="G10" s="4">
        <v>1512</v>
      </c>
      <c r="H10" s="8">
        <v>2009</v>
      </c>
      <c r="I10" s="4">
        <v>1914</v>
      </c>
      <c r="J10" s="4">
        <v>1645</v>
      </c>
      <c r="K10" s="4"/>
      <c r="L10" s="4"/>
      <c r="M10" s="4"/>
      <c r="N10" s="3">
        <f t="shared" si="0"/>
        <v>15424</v>
      </c>
    </row>
    <row r="11" spans="1:14" ht="15.75" x14ac:dyDescent="0.2">
      <c r="A11" s="1"/>
      <c r="B11" s="4"/>
      <c r="C11" s="4"/>
      <c r="D11" s="4"/>
      <c r="E11" s="4"/>
      <c r="F11" s="8"/>
      <c r="G11" s="4"/>
      <c r="H11" s="8"/>
      <c r="I11" s="4"/>
      <c r="J11" s="4"/>
      <c r="K11" s="4"/>
      <c r="L11" s="4"/>
      <c r="M11" s="4"/>
      <c r="N11" s="4"/>
    </row>
    <row r="12" spans="1:14" ht="18" x14ac:dyDescent="0.2">
      <c r="A12" s="11" t="s">
        <v>17</v>
      </c>
      <c r="B12" s="11"/>
      <c r="C12" s="1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31.5" x14ac:dyDescent="0.2">
      <c r="A13" s="1"/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  <c r="K13" s="1" t="s">
        <v>9</v>
      </c>
      <c r="L13" s="1" t="s">
        <v>10</v>
      </c>
      <c r="M13" s="1" t="s">
        <v>11</v>
      </c>
      <c r="N13" s="1" t="s">
        <v>16</v>
      </c>
    </row>
    <row r="14" spans="1:14" ht="15.75" x14ac:dyDescent="0.2">
      <c r="A14" s="1">
        <v>2013</v>
      </c>
      <c r="B14" s="5"/>
      <c r="C14" s="5"/>
      <c r="D14" s="5">
        <f t="shared" ref="D14:D19" si="1">D5/31</f>
        <v>15.419354838709678</v>
      </c>
      <c r="E14" s="5">
        <f t="shared" ref="E14:E19" si="2">E5/30</f>
        <v>15.766666666666667</v>
      </c>
      <c r="F14" s="5">
        <f t="shared" ref="F14:F19" si="3">F5/31</f>
        <v>16.967741935483872</v>
      </c>
      <c r="G14" s="5">
        <f t="shared" ref="G14:G19" si="4">G5/30</f>
        <v>21.466666666666665</v>
      </c>
      <c r="H14" s="5">
        <f t="shared" ref="H14:I19" si="5">H5/31</f>
        <v>25.870967741935484</v>
      </c>
      <c r="I14" s="5">
        <f t="shared" si="5"/>
        <v>23.225806451612904</v>
      </c>
      <c r="J14" s="5">
        <f t="shared" ref="J14:L17" si="6">J5/30</f>
        <v>22.8</v>
      </c>
      <c r="K14" s="5">
        <f t="shared" si="6"/>
        <v>23.566666666666666</v>
      </c>
      <c r="L14" s="5">
        <f t="shared" si="6"/>
        <v>37.299999999999997</v>
      </c>
      <c r="M14" s="5">
        <f>M5/31</f>
        <v>23.967741935483872</v>
      </c>
      <c r="N14" s="13">
        <f>AVERAGE(B14:M14)</f>
        <v>22.635161290322579</v>
      </c>
    </row>
    <row r="15" spans="1:14" ht="15.75" x14ac:dyDescent="0.2">
      <c r="A15" s="1">
        <v>2014</v>
      </c>
      <c r="B15" s="5">
        <f>B6/31</f>
        <v>29.35483870967742</v>
      </c>
      <c r="C15" s="5">
        <f>C6/28</f>
        <v>32.285714285714285</v>
      </c>
      <c r="D15" s="5">
        <f t="shared" si="1"/>
        <v>34.935483870967744</v>
      </c>
      <c r="E15" s="5">
        <f t="shared" si="2"/>
        <v>36.166666666666664</v>
      </c>
      <c r="F15" s="5">
        <f t="shared" si="3"/>
        <v>36.193548387096776</v>
      </c>
      <c r="G15" s="5">
        <f t="shared" si="4"/>
        <v>39.733333333333334</v>
      </c>
      <c r="H15" s="5">
        <f t="shared" si="5"/>
        <v>38.354838709677416</v>
      </c>
      <c r="I15" s="5">
        <f t="shared" si="5"/>
        <v>36.677419354838712</v>
      </c>
      <c r="J15" s="5">
        <f t="shared" si="6"/>
        <v>50.06666666666667</v>
      </c>
      <c r="K15" s="5">
        <f t="shared" si="6"/>
        <v>52.766666666666666</v>
      </c>
      <c r="L15" s="5">
        <f t="shared" si="6"/>
        <v>47.866666666666667</v>
      </c>
      <c r="M15" s="5">
        <f>M6/31</f>
        <v>44.41935483870968</v>
      </c>
      <c r="N15" s="13">
        <f>AVERAGE(B15:M15)</f>
        <v>39.901766513056835</v>
      </c>
    </row>
    <row r="16" spans="1:14" ht="15.75" x14ac:dyDescent="0.2">
      <c r="A16" s="1">
        <v>2015</v>
      </c>
      <c r="B16" s="5">
        <f>B7/31</f>
        <v>55.903225806451616</v>
      </c>
      <c r="C16" s="5">
        <f>C7/28</f>
        <v>51.535714285714285</v>
      </c>
      <c r="D16" s="5">
        <f t="shared" si="1"/>
        <v>56</v>
      </c>
      <c r="E16" s="5">
        <f t="shared" si="2"/>
        <v>53.133333333333333</v>
      </c>
      <c r="F16" s="5">
        <f t="shared" si="3"/>
        <v>48.225806451612904</v>
      </c>
      <c r="G16" s="5">
        <f t="shared" si="4"/>
        <v>48.6</v>
      </c>
      <c r="H16" s="5">
        <f t="shared" si="5"/>
        <v>42.774193548387096</v>
      </c>
      <c r="I16" s="5">
        <f t="shared" si="5"/>
        <v>45.032258064516128</v>
      </c>
      <c r="J16" s="5">
        <f t="shared" si="6"/>
        <v>51.033333333333331</v>
      </c>
      <c r="K16" s="5">
        <f t="shared" si="6"/>
        <v>52.633333333333333</v>
      </c>
      <c r="L16" s="5">
        <f t="shared" si="6"/>
        <v>45</v>
      </c>
      <c r="M16" s="5">
        <f>M7/31</f>
        <v>33.548387096774192</v>
      </c>
      <c r="N16" s="13">
        <f>AVERAGE(B16:M16)</f>
        <v>48.618298771121346</v>
      </c>
    </row>
    <row r="17" spans="1:14" ht="15.75" x14ac:dyDescent="0.2">
      <c r="A17" s="1">
        <v>2016</v>
      </c>
      <c r="B17" s="5">
        <f>B8/31</f>
        <v>49.58064516129032</v>
      </c>
      <c r="C17" s="5">
        <f>C8/28</f>
        <v>47</v>
      </c>
      <c r="D17" s="5">
        <f t="shared" si="1"/>
        <v>61.12903225806452</v>
      </c>
      <c r="E17" s="5">
        <f t="shared" si="2"/>
        <v>56.3</v>
      </c>
      <c r="F17" s="5">
        <f t="shared" si="3"/>
        <v>44.161290322580648</v>
      </c>
      <c r="G17" s="5">
        <f t="shared" si="4"/>
        <v>47.06666666666667</v>
      </c>
      <c r="H17" s="5">
        <f t="shared" si="5"/>
        <v>50.806451612903224</v>
      </c>
      <c r="I17" s="5">
        <f t="shared" si="5"/>
        <v>53.225806451612904</v>
      </c>
      <c r="J17" s="5">
        <f t="shared" si="6"/>
        <v>48.43333333333333</v>
      </c>
      <c r="K17" s="5">
        <f t="shared" si="6"/>
        <v>42.766666666666666</v>
      </c>
      <c r="L17" s="5">
        <f t="shared" si="6"/>
        <v>42.866666666666667</v>
      </c>
      <c r="M17" s="5">
        <f>M8/31</f>
        <v>40.87096774193548</v>
      </c>
      <c r="N17" s="13">
        <f t="shared" ref="N17:N19" si="7">AVERAGE(B17:M17)</f>
        <v>48.683960573476703</v>
      </c>
    </row>
    <row r="18" spans="1:14" ht="15.75" x14ac:dyDescent="0.2">
      <c r="A18" s="1">
        <v>2017</v>
      </c>
      <c r="B18" s="5">
        <f>B9/31</f>
        <v>55.41935483870968</v>
      </c>
      <c r="C18" s="5">
        <f>C9/28</f>
        <v>54.428571428571431</v>
      </c>
      <c r="D18" s="5">
        <f t="shared" si="1"/>
        <v>61.516129032258064</v>
      </c>
      <c r="E18" s="5">
        <f t="shared" si="2"/>
        <v>59.466666666666669</v>
      </c>
      <c r="F18" s="5">
        <f t="shared" si="3"/>
        <v>55.838709677419352</v>
      </c>
      <c r="G18" s="5">
        <f t="shared" si="4"/>
        <v>52.733333333333334</v>
      </c>
      <c r="H18" s="5">
        <f t="shared" si="5"/>
        <v>56.483870967741936</v>
      </c>
      <c r="I18" s="5">
        <f t="shared" si="5"/>
        <v>62.677419354838712</v>
      </c>
      <c r="J18" s="5">
        <f>J9/30</f>
        <v>60.866666666666667</v>
      </c>
      <c r="K18" s="5">
        <f>K9/31</f>
        <v>65.064516129032256</v>
      </c>
      <c r="L18" s="5">
        <f>L9/30</f>
        <v>62.166666666666664</v>
      </c>
      <c r="M18" s="5">
        <f>M9/31</f>
        <v>38.548387096774192</v>
      </c>
      <c r="N18" s="13">
        <f t="shared" si="7"/>
        <v>57.100857654889914</v>
      </c>
    </row>
    <row r="19" spans="1:14" ht="15.75" x14ac:dyDescent="0.2">
      <c r="A19" s="1">
        <v>2018</v>
      </c>
      <c r="B19" s="5">
        <f>B10/31</f>
        <v>59.41935483870968</v>
      </c>
      <c r="C19" s="5">
        <f>C10/28</f>
        <v>59.714285714285715</v>
      </c>
      <c r="D19" s="5">
        <f t="shared" si="1"/>
        <v>58.70967741935484</v>
      </c>
      <c r="E19" s="5">
        <f t="shared" si="2"/>
        <v>53.56666666666667</v>
      </c>
      <c r="F19" s="5">
        <f t="shared" si="3"/>
        <v>45.258064516129032</v>
      </c>
      <c r="G19" s="5">
        <f t="shared" si="4"/>
        <v>50.4</v>
      </c>
      <c r="H19" s="5">
        <f t="shared" si="5"/>
        <v>64.806451612903231</v>
      </c>
      <c r="I19" s="5">
        <f t="shared" si="5"/>
        <v>61.741935483870968</v>
      </c>
      <c r="J19" s="5">
        <f>J10/30</f>
        <v>54.833333333333336</v>
      </c>
      <c r="K19" s="5"/>
      <c r="L19" s="5"/>
      <c r="M19" s="5"/>
      <c r="N19" s="13">
        <f t="shared" si="7"/>
        <v>56.494418842805935</v>
      </c>
    </row>
    <row r="21" spans="1:14" ht="18" x14ac:dyDescent="0.25">
      <c r="A21" s="10" t="s">
        <v>14</v>
      </c>
      <c r="B21" s="10"/>
      <c r="C21" s="10"/>
    </row>
    <row r="22" spans="1:14" ht="15.75" x14ac:dyDescent="0.2">
      <c r="B22" s="1" t="s">
        <v>0</v>
      </c>
      <c r="C22" s="1" t="s">
        <v>1</v>
      </c>
      <c r="D22" s="1" t="s">
        <v>2</v>
      </c>
      <c r="E22" s="1" t="s">
        <v>3</v>
      </c>
      <c r="F22" s="1" t="s">
        <v>4</v>
      </c>
      <c r="G22" s="1" t="s">
        <v>5</v>
      </c>
      <c r="H22" s="1" t="s">
        <v>6</v>
      </c>
      <c r="I22" s="1" t="s">
        <v>7</v>
      </c>
      <c r="J22" s="1" t="s">
        <v>8</v>
      </c>
      <c r="K22" s="1" t="s">
        <v>9</v>
      </c>
      <c r="L22" s="1" t="s">
        <v>10</v>
      </c>
      <c r="M22" s="1" t="s">
        <v>11</v>
      </c>
      <c r="N22" s="1" t="s">
        <v>12</v>
      </c>
    </row>
    <row r="23" spans="1:14" ht="15.75" x14ac:dyDescent="0.25">
      <c r="A23" s="6">
        <v>2013</v>
      </c>
      <c r="B23" s="4"/>
      <c r="C23" s="4"/>
      <c r="D23" s="4">
        <v>69</v>
      </c>
      <c r="E23" s="4">
        <v>134</v>
      </c>
      <c r="F23" s="4">
        <v>184</v>
      </c>
      <c r="G23" s="4">
        <v>234</v>
      </c>
      <c r="H23" s="4">
        <v>252</v>
      </c>
      <c r="I23" s="4">
        <v>261</v>
      </c>
      <c r="J23" s="4">
        <v>245</v>
      </c>
      <c r="K23" s="4">
        <v>228</v>
      </c>
      <c r="L23" s="4">
        <v>304</v>
      </c>
      <c r="M23" s="4">
        <v>280</v>
      </c>
      <c r="N23" s="4">
        <f>SUM(B23:M23)</f>
        <v>2191</v>
      </c>
    </row>
    <row r="24" spans="1:14" ht="15.75" x14ac:dyDescent="0.25">
      <c r="A24" s="6">
        <v>2014</v>
      </c>
      <c r="B24" s="4">
        <v>263</v>
      </c>
      <c r="C24" s="4">
        <v>299</v>
      </c>
      <c r="D24" s="4">
        <v>369</v>
      </c>
      <c r="E24" s="4">
        <v>415</v>
      </c>
      <c r="F24" s="4">
        <v>402</v>
      </c>
      <c r="G24" s="4">
        <v>412</v>
      </c>
      <c r="H24" s="4">
        <v>409</v>
      </c>
      <c r="I24" s="4">
        <v>443</v>
      </c>
      <c r="J24" s="4">
        <v>593</v>
      </c>
      <c r="K24" s="4">
        <v>574</v>
      </c>
      <c r="L24" s="4">
        <v>502</v>
      </c>
      <c r="M24" s="4">
        <v>585</v>
      </c>
      <c r="N24" s="4">
        <f>SUM(B24:M24)</f>
        <v>5266</v>
      </c>
    </row>
    <row r="25" spans="1:14" ht="15.75" x14ac:dyDescent="0.25">
      <c r="A25" s="6">
        <v>2015</v>
      </c>
      <c r="B25" s="4">
        <v>723</v>
      </c>
      <c r="C25" s="4">
        <v>592</v>
      </c>
      <c r="D25" s="4">
        <v>693</v>
      </c>
      <c r="E25" s="4">
        <v>657</v>
      </c>
      <c r="F25" s="4">
        <v>591</v>
      </c>
      <c r="G25" s="4">
        <v>611</v>
      </c>
      <c r="H25" s="4">
        <v>619</v>
      </c>
      <c r="I25" s="4">
        <v>618</v>
      </c>
      <c r="J25" s="4">
        <v>637</v>
      </c>
      <c r="K25" s="4">
        <v>675</v>
      </c>
      <c r="L25" s="4">
        <v>554</v>
      </c>
      <c r="M25" s="4">
        <v>531</v>
      </c>
      <c r="N25" s="4">
        <f>SUM(B25:M25)</f>
        <v>7501</v>
      </c>
    </row>
    <row r="26" spans="1:14" ht="15.75" x14ac:dyDescent="0.25">
      <c r="A26" s="6">
        <v>2016</v>
      </c>
      <c r="B26" s="4">
        <v>709</v>
      </c>
      <c r="C26" s="4">
        <v>593</v>
      </c>
      <c r="D26" s="4">
        <v>763</v>
      </c>
      <c r="E26" s="4">
        <v>697</v>
      </c>
      <c r="F26" s="4">
        <v>640</v>
      </c>
      <c r="G26" s="4">
        <v>650</v>
      </c>
      <c r="H26" s="4">
        <v>673</v>
      </c>
      <c r="I26" s="4">
        <v>770</v>
      </c>
      <c r="J26" s="4">
        <v>709</v>
      </c>
      <c r="K26" s="4">
        <v>652</v>
      </c>
      <c r="L26" s="4">
        <v>617</v>
      </c>
      <c r="M26" s="4">
        <v>631</v>
      </c>
      <c r="N26" s="4">
        <f t="shared" ref="N26:N28" si="8">SUM(B26:M26)</f>
        <v>8104</v>
      </c>
    </row>
    <row r="27" spans="1:14" ht="15.75" x14ac:dyDescent="0.25">
      <c r="A27" s="6">
        <v>2017</v>
      </c>
      <c r="B27" s="4">
        <v>775</v>
      </c>
      <c r="C27" s="4">
        <v>755</v>
      </c>
      <c r="D27" s="4">
        <v>928</v>
      </c>
      <c r="E27" s="4">
        <v>785</v>
      </c>
      <c r="F27" s="4">
        <v>871</v>
      </c>
      <c r="G27" s="4">
        <v>743</v>
      </c>
      <c r="H27" s="4">
        <v>815</v>
      </c>
      <c r="I27" s="4">
        <v>934</v>
      </c>
      <c r="J27" s="4">
        <v>851</v>
      </c>
      <c r="K27" s="4">
        <v>1026</v>
      </c>
      <c r="L27" s="4">
        <v>873</v>
      </c>
      <c r="M27" s="4">
        <v>665</v>
      </c>
      <c r="N27" s="4">
        <f t="shared" si="8"/>
        <v>10021</v>
      </c>
    </row>
    <row r="28" spans="1:14" ht="15.75" x14ac:dyDescent="0.25">
      <c r="A28" s="6">
        <v>2018</v>
      </c>
      <c r="B28" s="4">
        <v>925</v>
      </c>
      <c r="C28" s="4">
        <v>827</v>
      </c>
      <c r="D28" s="4">
        <v>836</v>
      </c>
      <c r="E28" s="4">
        <v>802</v>
      </c>
      <c r="F28" s="4">
        <v>774</v>
      </c>
      <c r="G28" s="4">
        <v>776</v>
      </c>
      <c r="H28" s="4">
        <v>804</v>
      </c>
      <c r="I28" s="4">
        <v>908</v>
      </c>
      <c r="J28" s="4">
        <v>764</v>
      </c>
      <c r="K28" s="4"/>
      <c r="L28" s="4"/>
      <c r="M28" s="4"/>
      <c r="N28" s="4">
        <f t="shared" si="8"/>
        <v>7416</v>
      </c>
    </row>
    <row r="29" spans="1:1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8" x14ac:dyDescent="0.25">
      <c r="A30" s="10" t="s">
        <v>18</v>
      </c>
      <c r="B30" s="10"/>
      <c r="C30" s="1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1.5" x14ac:dyDescent="0.2">
      <c r="A31" s="4"/>
      <c r="B31" s="1" t="s">
        <v>0</v>
      </c>
      <c r="C31" s="1" t="s">
        <v>1</v>
      </c>
      <c r="D31" s="1" t="s">
        <v>2</v>
      </c>
      <c r="E31" s="1" t="s">
        <v>3</v>
      </c>
      <c r="F31" s="1" t="s">
        <v>4</v>
      </c>
      <c r="G31" s="1" t="s">
        <v>5</v>
      </c>
      <c r="H31" s="1" t="s">
        <v>6</v>
      </c>
      <c r="I31" s="1" t="s">
        <v>7</v>
      </c>
      <c r="J31" s="1" t="s">
        <v>8</v>
      </c>
      <c r="K31" s="1" t="s">
        <v>9</v>
      </c>
      <c r="L31" s="1" t="s">
        <v>10</v>
      </c>
      <c r="M31" s="1" t="s">
        <v>11</v>
      </c>
      <c r="N31" s="1" t="s">
        <v>16</v>
      </c>
    </row>
    <row r="32" spans="1:14" ht="15.75" x14ac:dyDescent="0.25">
      <c r="A32" s="6">
        <v>2013</v>
      </c>
      <c r="B32" s="7"/>
      <c r="C32" s="7"/>
      <c r="D32" s="7">
        <f t="shared" ref="D32:D37" si="9">D23/31</f>
        <v>2.225806451612903</v>
      </c>
      <c r="E32" s="7">
        <f t="shared" ref="E32:E37" si="10">E23/30</f>
        <v>4.4666666666666668</v>
      </c>
      <c r="F32" s="7">
        <f t="shared" ref="F32:F37" si="11">F23/31</f>
        <v>5.935483870967742</v>
      </c>
      <c r="G32" s="7">
        <f t="shared" ref="G32:J37" si="12">G23/30</f>
        <v>7.8</v>
      </c>
      <c r="H32" s="7">
        <f t="shared" si="12"/>
        <v>8.4</v>
      </c>
      <c r="I32" s="7">
        <f t="shared" si="12"/>
        <v>8.6999999999999993</v>
      </c>
      <c r="J32" s="7">
        <f t="shared" si="12"/>
        <v>8.1666666666666661</v>
      </c>
      <c r="K32" s="7">
        <f>K23/31</f>
        <v>7.354838709677419</v>
      </c>
      <c r="L32" s="7">
        <f>L23/30</f>
        <v>10.133333333333333</v>
      </c>
      <c r="M32" s="7">
        <f>M23/31</f>
        <v>9.0322580645161299</v>
      </c>
      <c r="N32" s="7">
        <f>AVERAGE(B32:M32)</f>
        <v>7.2215053763440862</v>
      </c>
    </row>
    <row r="33" spans="1:14" ht="15.75" x14ac:dyDescent="0.25">
      <c r="A33" s="6">
        <v>2014</v>
      </c>
      <c r="B33" s="7">
        <f>B24/31</f>
        <v>8.4838709677419359</v>
      </c>
      <c r="C33" s="7">
        <f>C24/28</f>
        <v>10.678571428571429</v>
      </c>
      <c r="D33" s="7">
        <f t="shared" si="9"/>
        <v>11.903225806451612</v>
      </c>
      <c r="E33" s="7">
        <f t="shared" si="10"/>
        <v>13.833333333333334</v>
      </c>
      <c r="F33" s="7">
        <f t="shared" si="11"/>
        <v>12.96774193548387</v>
      </c>
      <c r="G33" s="7">
        <f t="shared" si="12"/>
        <v>13.733333333333333</v>
      </c>
      <c r="H33" s="7">
        <f t="shared" si="12"/>
        <v>13.633333333333333</v>
      </c>
      <c r="I33" s="7">
        <f t="shared" si="12"/>
        <v>14.766666666666667</v>
      </c>
      <c r="J33" s="7">
        <f t="shared" si="12"/>
        <v>19.766666666666666</v>
      </c>
      <c r="K33" s="7">
        <f>K24/31</f>
        <v>18.516129032258064</v>
      </c>
      <c r="L33" s="7">
        <f>L24/30</f>
        <v>16.733333333333334</v>
      </c>
      <c r="M33" s="7">
        <f>M24/31</f>
        <v>18.870967741935484</v>
      </c>
      <c r="N33" s="7">
        <f>AVERAGE(B33:M33)</f>
        <v>14.490597798259088</v>
      </c>
    </row>
    <row r="34" spans="1:14" ht="15.75" x14ac:dyDescent="0.25">
      <c r="A34" s="6">
        <v>2015</v>
      </c>
      <c r="B34" s="7">
        <f>B25/31</f>
        <v>23.322580645161292</v>
      </c>
      <c r="C34" s="7">
        <f>C25/28</f>
        <v>21.142857142857142</v>
      </c>
      <c r="D34" s="7">
        <f t="shared" si="9"/>
        <v>22.35483870967742</v>
      </c>
      <c r="E34" s="7">
        <f t="shared" si="10"/>
        <v>21.9</v>
      </c>
      <c r="F34" s="7">
        <f t="shared" si="11"/>
        <v>19.06451612903226</v>
      </c>
      <c r="G34" s="7">
        <f t="shared" si="12"/>
        <v>20.366666666666667</v>
      </c>
      <c r="H34" s="7">
        <f t="shared" si="12"/>
        <v>20.633333333333333</v>
      </c>
      <c r="I34" s="7">
        <f t="shared" si="12"/>
        <v>20.6</v>
      </c>
      <c r="J34" s="7">
        <f t="shared" si="12"/>
        <v>21.233333333333334</v>
      </c>
      <c r="K34" s="7">
        <f>K25/31</f>
        <v>21.774193548387096</v>
      </c>
      <c r="L34" s="7">
        <f>L25/30</f>
        <v>18.466666666666665</v>
      </c>
      <c r="M34" s="7">
        <f>M25/31</f>
        <v>17.129032258064516</v>
      </c>
      <c r="N34" s="7">
        <f>AVERAGE(B34:M34)</f>
        <v>20.665668202764977</v>
      </c>
    </row>
    <row r="35" spans="1:14" ht="15.75" x14ac:dyDescent="0.25">
      <c r="A35" s="6">
        <v>2016</v>
      </c>
      <c r="B35" s="7">
        <f>B26/31</f>
        <v>22.870967741935484</v>
      </c>
      <c r="C35" s="7">
        <f>C26/28</f>
        <v>21.178571428571427</v>
      </c>
      <c r="D35" s="7">
        <f t="shared" si="9"/>
        <v>24.612903225806452</v>
      </c>
      <c r="E35" s="7">
        <f t="shared" si="10"/>
        <v>23.233333333333334</v>
      </c>
      <c r="F35" s="7">
        <f t="shared" si="11"/>
        <v>20.64516129032258</v>
      </c>
      <c r="G35" s="7">
        <f t="shared" si="12"/>
        <v>21.666666666666668</v>
      </c>
      <c r="H35" s="7">
        <f t="shared" si="12"/>
        <v>22.433333333333334</v>
      </c>
      <c r="I35" s="7">
        <f t="shared" si="12"/>
        <v>25.666666666666668</v>
      </c>
      <c r="J35" s="7">
        <f t="shared" si="12"/>
        <v>23.633333333333333</v>
      </c>
      <c r="K35" s="7">
        <f>K26/31</f>
        <v>21.032258064516128</v>
      </c>
      <c r="L35" s="7">
        <f>L26/30</f>
        <v>20.566666666666666</v>
      </c>
      <c r="M35" s="7">
        <f>M26/31</f>
        <v>20.35483870967742</v>
      </c>
      <c r="N35" s="7">
        <f t="shared" ref="N35:N37" si="13">AVERAGE(B35:M35)</f>
        <v>22.32455837173579</v>
      </c>
    </row>
    <row r="36" spans="1:14" ht="15.75" x14ac:dyDescent="0.25">
      <c r="A36" s="6">
        <v>2017</v>
      </c>
      <c r="B36" s="7">
        <f>B27/31</f>
        <v>25</v>
      </c>
      <c r="C36" s="7">
        <f>C27/28</f>
        <v>26.964285714285715</v>
      </c>
      <c r="D36" s="7">
        <f t="shared" si="9"/>
        <v>29.93548387096774</v>
      </c>
      <c r="E36" s="7">
        <f t="shared" si="10"/>
        <v>26.166666666666668</v>
      </c>
      <c r="F36" s="7">
        <f t="shared" si="11"/>
        <v>28.096774193548388</v>
      </c>
      <c r="G36" s="7">
        <f t="shared" si="12"/>
        <v>24.766666666666666</v>
      </c>
      <c r="H36" s="7">
        <f t="shared" si="12"/>
        <v>27.166666666666668</v>
      </c>
      <c r="I36" s="7">
        <f t="shared" si="12"/>
        <v>31.133333333333333</v>
      </c>
      <c r="J36" s="7">
        <f t="shared" si="12"/>
        <v>28.366666666666667</v>
      </c>
      <c r="K36" s="7">
        <f>K27/31</f>
        <v>33.096774193548384</v>
      </c>
      <c r="L36" s="7">
        <f>L27/30</f>
        <v>29.1</v>
      </c>
      <c r="M36" s="7">
        <f>M27/31</f>
        <v>21.451612903225808</v>
      </c>
      <c r="N36" s="7">
        <f t="shared" si="13"/>
        <v>27.603744239631336</v>
      </c>
    </row>
    <row r="37" spans="1:14" ht="15.75" x14ac:dyDescent="0.25">
      <c r="A37" s="6">
        <v>2018</v>
      </c>
      <c r="B37" s="7">
        <f>B28/31</f>
        <v>29.838709677419356</v>
      </c>
      <c r="C37" s="7">
        <f>C28/28</f>
        <v>29.535714285714285</v>
      </c>
      <c r="D37" s="7">
        <f t="shared" si="9"/>
        <v>26.967741935483872</v>
      </c>
      <c r="E37" s="7">
        <f t="shared" si="10"/>
        <v>26.733333333333334</v>
      </c>
      <c r="F37" s="7">
        <f t="shared" si="11"/>
        <v>24.967741935483872</v>
      </c>
      <c r="G37" s="7">
        <f t="shared" si="12"/>
        <v>25.866666666666667</v>
      </c>
      <c r="H37" s="7">
        <f t="shared" si="12"/>
        <v>26.8</v>
      </c>
      <c r="I37" s="7">
        <f t="shared" si="12"/>
        <v>30.266666666666666</v>
      </c>
      <c r="J37" s="7">
        <f t="shared" si="12"/>
        <v>25.466666666666665</v>
      </c>
      <c r="K37" s="7"/>
      <c r="L37" s="7"/>
      <c r="M37" s="7"/>
      <c r="N37" s="7">
        <f t="shared" si="13"/>
        <v>27.382582351937188</v>
      </c>
    </row>
  </sheetData>
  <mergeCells count="5">
    <mergeCell ref="A1:N1"/>
    <mergeCell ref="A3:C3"/>
    <mergeCell ref="A12:C12"/>
    <mergeCell ref="A21:C21"/>
    <mergeCell ref="A30:C30"/>
  </mergeCells>
  <printOptions gridLines="1"/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2"/>
  <sheetViews>
    <sheetView tabSelected="1" topLeftCell="A56" workbookViewId="0">
      <selection activeCell="L67" sqref="L67"/>
    </sheetView>
  </sheetViews>
  <sheetFormatPr defaultRowHeight="15" x14ac:dyDescent="0.2"/>
  <sheetData>
    <row r="2" spans="1:11" ht="30" x14ac:dyDescent="0.4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</sheetData>
  <mergeCells count="1">
    <mergeCell ref="A2:K2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New</dc:creator>
  <cp:lastModifiedBy>Owner</cp:lastModifiedBy>
  <cp:lastPrinted>2017-09-26T20:58:20Z</cp:lastPrinted>
  <dcterms:created xsi:type="dcterms:W3CDTF">2014-04-01T14:41:08Z</dcterms:created>
  <dcterms:modified xsi:type="dcterms:W3CDTF">2018-10-12T17:14:36Z</dcterms:modified>
</cp:coreProperties>
</file>