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"/>
    </mc:Choice>
  </mc:AlternateContent>
  <xr:revisionPtr revIDLastSave="0" documentId="13_ncr:1_{2D44CBAC-4307-4B4A-B251-1FEB1AFF3041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Transaction - FY 2017" sheetId="12" r:id="rId1"/>
    <sheet name="Accounts - FY 2017" sheetId="13" r:id="rId2"/>
    <sheet name="Alligare Donation - 2015 - 2017" sheetId="9" r:id="rId3"/>
    <sheet name="Transactions - FY 2016" sheetId="10" r:id="rId4"/>
    <sheet name="Accounts - FY 2016" sheetId="11" r:id="rId5"/>
    <sheet name="Transactions - FY 2015" sheetId="6" r:id="rId6"/>
    <sheet name="Accounts - FY 2015" sheetId="7" r:id="rId7"/>
    <sheet name="Ledger - FY 2015" sheetId="8" r:id="rId8"/>
    <sheet name="Transctions - FY 2014" sheetId="1" r:id="rId9"/>
    <sheet name="Accounts - FY 2014" sheetId="2" r:id="rId10"/>
    <sheet name="Ledger - FY 2014" sheetId="3" r:id="rId11"/>
  </sheets>
  <definedNames>
    <definedName name="_xlnm.Print_Area" localSheetId="9">'Accounts - FY 2014'!$A$1:$G$126</definedName>
    <definedName name="_xlnm.Print_Titles" localSheetId="10">'Ledger - FY 2014'!$1:$1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3" i="13" l="1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133" i="13"/>
  <c r="F134" i="13"/>
  <c r="F135" i="13"/>
  <c r="F136" i="13"/>
  <c r="F137" i="13"/>
  <c r="F138" i="13"/>
  <c r="F139" i="13"/>
  <c r="F140" i="13"/>
  <c r="F141" i="13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D144" i="13"/>
  <c r="D59" i="13"/>
  <c r="D73" i="13"/>
  <c r="D83" i="13"/>
  <c r="D94" i="13"/>
  <c r="D120" i="13"/>
  <c r="E120" i="13"/>
  <c r="F120" i="13"/>
  <c r="E11" i="13"/>
  <c r="F11" i="13"/>
  <c r="D127" i="13"/>
  <c r="D151" i="13"/>
  <c r="E151" i="13"/>
  <c r="F151" i="13"/>
  <c r="E14" i="13"/>
  <c r="F14" i="13"/>
  <c r="D159" i="13"/>
  <c r="D161" i="13"/>
  <c r="E144" i="13"/>
  <c r="F66" i="13"/>
  <c r="F67" i="13"/>
  <c r="F68" i="13"/>
  <c r="F69" i="13"/>
  <c r="F70" i="13"/>
  <c r="F71" i="13"/>
  <c r="E159" i="13"/>
  <c r="D16" i="13"/>
  <c r="E83" i="13"/>
  <c r="E94" i="13"/>
  <c r="E113" i="13"/>
  <c r="F113" i="13"/>
  <c r="E10" i="13"/>
  <c r="F10" i="13"/>
  <c r="E127" i="13"/>
  <c r="F127" i="13"/>
  <c r="E12" i="13"/>
  <c r="F12" i="13"/>
  <c r="E73" i="13"/>
  <c r="F73" i="13"/>
  <c r="E5" i="13"/>
  <c r="F5" i="13"/>
  <c r="E59" i="13"/>
  <c r="D6" i="13"/>
  <c r="E78" i="12"/>
  <c r="D78" i="12"/>
  <c r="F78" i="12"/>
  <c r="F75" i="12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D59" i="11"/>
  <c r="E59" i="11"/>
  <c r="F59" i="11"/>
  <c r="E4" i="11"/>
  <c r="F90" i="11"/>
  <c r="F91" i="11"/>
  <c r="D131" i="11"/>
  <c r="E131" i="11"/>
  <c r="F131" i="11"/>
  <c r="E12" i="11"/>
  <c r="F12" i="11"/>
  <c r="D124" i="11"/>
  <c r="E124" i="11"/>
  <c r="F124" i="11"/>
  <c r="E11" i="11"/>
  <c r="F11" i="11"/>
  <c r="D95" i="11"/>
  <c r="E95" i="11"/>
  <c r="D84" i="11"/>
  <c r="E84" i="11"/>
  <c r="F84" i="11"/>
  <c r="E8" i="11"/>
  <c r="D86" i="10"/>
  <c r="E86" i="10"/>
  <c r="F86" i="10"/>
  <c r="F83" i="10"/>
  <c r="D117" i="11"/>
  <c r="E117" i="11"/>
  <c r="F66" i="11"/>
  <c r="F67" i="11"/>
  <c r="F68" i="11"/>
  <c r="F69" i="11"/>
  <c r="F70" i="11"/>
  <c r="D74" i="11"/>
  <c r="D155" i="11"/>
  <c r="E155" i="11"/>
  <c r="F155" i="11"/>
  <c r="E13" i="11"/>
  <c r="F13" i="11"/>
  <c r="F14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E162" i="11"/>
  <c r="D162" i="11"/>
  <c r="F162" i="11"/>
  <c r="E74" i="11"/>
  <c r="D15" i="11"/>
  <c r="D6" i="1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F95" i="7"/>
  <c r="F96" i="7"/>
  <c r="F97" i="7"/>
  <c r="F98" i="7"/>
  <c r="F99" i="7"/>
  <c r="F100" i="7"/>
  <c r="F101" i="7"/>
  <c r="F102" i="7"/>
  <c r="F103" i="7"/>
  <c r="F104" i="7"/>
  <c r="F105" i="7"/>
  <c r="F106" i="7"/>
  <c r="F3" i="6"/>
  <c r="F4" i="6"/>
  <c r="F5" i="6"/>
  <c r="F6" i="6"/>
  <c r="F7" i="6"/>
  <c r="F8" i="6"/>
  <c r="F9" i="6"/>
  <c r="F10" i="6"/>
  <c r="F11" i="6"/>
  <c r="F12" i="6"/>
  <c r="F13" i="6"/>
  <c r="F128" i="7"/>
  <c r="F129" i="7"/>
  <c r="F130" i="7"/>
  <c r="F131" i="7"/>
  <c r="F132" i="7"/>
  <c r="F133" i="7"/>
  <c r="D58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84" i="7"/>
  <c r="F85" i="7"/>
  <c r="D137" i="7"/>
  <c r="D68" i="7"/>
  <c r="D78" i="7"/>
  <c r="E78" i="7"/>
  <c r="F78" i="7"/>
  <c r="E7" i="7"/>
  <c r="D87" i="7"/>
  <c r="E87" i="7"/>
  <c r="F87" i="7"/>
  <c r="E8" i="7"/>
  <c r="F8" i="7"/>
  <c r="D108" i="7"/>
  <c r="E108" i="7"/>
  <c r="D115" i="7"/>
  <c r="D122" i="7"/>
  <c r="D144" i="7"/>
  <c r="E137" i="7"/>
  <c r="F64" i="7"/>
  <c r="F65" i="7"/>
  <c r="E115" i="7"/>
  <c r="E58" i="7"/>
  <c r="E68" i="7"/>
  <c r="F68" i="7"/>
  <c r="E4" i="7"/>
  <c r="F4" i="7"/>
  <c r="E122" i="7"/>
  <c r="E144" i="7"/>
  <c r="F144" i="7"/>
  <c r="E13" i="7"/>
  <c r="F13" i="7"/>
  <c r="F65" i="6"/>
  <c r="E68" i="6"/>
  <c r="D68" i="6"/>
  <c r="D66" i="8"/>
  <c r="C66" i="8"/>
  <c r="L66" i="8"/>
  <c r="L3" i="8"/>
  <c r="F4" i="8"/>
  <c r="F67" i="8"/>
  <c r="F5" i="8"/>
  <c r="D5" i="7"/>
  <c r="D14" i="7"/>
  <c r="F62" i="2"/>
  <c r="F63" i="2"/>
  <c r="F64" i="2"/>
  <c r="F65" i="2"/>
  <c r="F66" i="2"/>
  <c r="F67" i="2"/>
  <c r="F68" i="2"/>
  <c r="F69" i="2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50" i="2"/>
  <c r="F51" i="2"/>
  <c r="F52" i="2"/>
  <c r="F53" i="2"/>
  <c r="F54" i="2"/>
  <c r="F115" i="2"/>
  <c r="F116" i="2"/>
  <c r="F117" i="2"/>
  <c r="F118" i="2"/>
  <c r="F119" i="2"/>
  <c r="F84" i="2"/>
  <c r="F85" i="2"/>
  <c r="F86" i="2"/>
  <c r="F87" i="2"/>
  <c r="F88" i="2"/>
  <c r="F89" i="2"/>
  <c r="F90" i="2"/>
  <c r="F91" i="2"/>
  <c r="F92" i="2"/>
  <c r="F93" i="2"/>
  <c r="F94" i="2"/>
  <c r="F95" i="2"/>
  <c r="D63" i="1"/>
  <c r="E63" i="1"/>
  <c r="F63" i="1"/>
  <c r="F61" i="1"/>
  <c r="C65" i="3"/>
  <c r="E66" i="3"/>
  <c r="E67" i="3"/>
  <c r="D109" i="2"/>
  <c r="E109" i="2"/>
  <c r="F109" i="2"/>
  <c r="E10" i="2"/>
  <c r="F10" i="2"/>
  <c r="D99" i="2"/>
  <c r="D78" i="2"/>
  <c r="D71" i="2"/>
  <c r="D56" i="2"/>
  <c r="E56" i="2"/>
  <c r="F56" i="2"/>
  <c r="E6" i="2"/>
  <c r="F6" i="2"/>
  <c r="D44" i="2"/>
  <c r="D122" i="2"/>
  <c r="D35" i="2"/>
  <c r="E122" i="2"/>
  <c r="F122" i="2"/>
  <c r="E11" i="2"/>
  <c r="F11" i="2"/>
  <c r="E99" i="2"/>
  <c r="F99" i="2"/>
  <c r="E9" i="2"/>
  <c r="F9" i="2"/>
  <c r="E78" i="2"/>
  <c r="E71" i="2"/>
  <c r="F71" i="2"/>
  <c r="E7" i="2"/>
  <c r="F7" i="2"/>
  <c r="E44" i="2"/>
  <c r="E35" i="2"/>
  <c r="E126" i="2"/>
  <c r="F105" i="2"/>
  <c r="F106" i="2"/>
  <c r="D12" i="2"/>
  <c r="F78" i="2"/>
  <c r="E8" i="2"/>
  <c r="F8" i="2"/>
  <c r="F35" i="2"/>
  <c r="E3" i="2"/>
  <c r="F115" i="7"/>
  <c r="E10" i="7"/>
  <c r="F10" i="7"/>
  <c r="F122" i="7"/>
  <c r="E11" i="7"/>
  <c r="F11" i="7"/>
  <c r="F137" i="7"/>
  <c r="E12" i="7"/>
  <c r="F12" i="7"/>
  <c r="F95" i="11"/>
  <c r="E9" i="11"/>
  <c r="F9" i="11"/>
  <c r="D165" i="11"/>
  <c r="F117" i="11"/>
  <c r="E10" i="11"/>
  <c r="F10" i="11"/>
  <c r="E165" i="11"/>
  <c r="F74" i="11"/>
  <c r="E5" i="11"/>
  <c r="F5" i="11"/>
  <c r="F82" i="10"/>
  <c r="F84" i="10"/>
  <c r="F159" i="13"/>
  <c r="E15" i="13"/>
  <c r="F15" i="13"/>
  <c r="F144" i="13"/>
  <c r="E13" i="13"/>
  <c r="F13" i="13"/>
  <c r="F74" i="12"/>
  <c r="F76" i="12"/>
  <c r="E161" i="13"/>
  <c r="F68" i="8"/>
  <c r="F68" i="6"/>
  <c r="D147" i="7"/>
  <c r="F59" i="13"/>
  <c r="E4" i="13"/>
  <c r="F94" i="13"/>
  <c r="E9" i="13"/>
  <c r="F9" i="13"/>
  <c r="F44" i="2"/>
  <c r="E5" i="2"/>
  <c r="D126" i="2"/>
  <c r="E147" i="7"/>
  <c r="F108" i="7"/>
  <c r="E9" i="7"/>
  <c r="F9" i="7"/>
  <c r="F83" i="13"/>
  <c r="E8" i="13"/>
  <c r="F8" i="13"/>
  <c r="F7" i="7"/>
  <c r="E14" i="7"/>
  <c r="F14" i="7"/>
  <c r="E6" i="11"/>
  <c r="F4" i="11"/>
  <c r="F6" i="11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8" i="11"/>
  <c r="F15" i="11"/>
  <c r="E15" i="11"/>
  <c r="J4" i="8"/>
  <c r="J67" i="8"/>
  <c r="F5" i="2"/>
  <c r="E12" i="2"/>
  <c r="F12" i="2"/>
  <c r="F122" i="10"/>
  <c r="J66" i="3"/>
  <c r="J67" i="3"/>
  <c r="I66" i="3"/>
  <c r="I67" i="3"/>
  <c r="H4" i="8"/>
  <c r="J5" i="8"/>
  <c r="E4" i="8"/>
  <c r="F58" i="7"/>
  <c r="E3" i="7"/>
  <c r="E16" i="13"/>
  <c r="F16" i="13"/>
  <c r="D66" i="3"/>
  <c r="D67" i="3"/>
  <c r="H66" i="3"/>
  <c r="H67" i="3"/>
  <c r="F60" i="1"/>
  <c r="F62" i="1"/>
  <c r="I4" i="8"/>
  <c r="I5" i="8"/>
  <c r="G66" i="3"/>
  <c r="G67" i="3"/>
  <c r="F66" i="3"/>
  <c r="F67" i="3"/>
  <c r="G4" i="8"/>
  <c r="G5" i="8"/>
  <c r="K4" i="8"/>
  <c r="E6" i="13"/>
  <c r="F6" i="13"/>
  <c r="F4" i="13"/>
  <c r="F3" i="7"/>
  <c r="F5" i="7"/>
  <c r="E5" i="7"/>
  <c r="G67" i="8"/>
  <c r="G68" i="8"/>
  <c r="E5" i="8"/>
  <c r="L4" i="8"/>
  <c r="K67" i="3"/>
  <c r="J68" i="8"/>
  <c r="E67" i="8"/>
  <c r="K67" i="8"/>
  <c r="K5" i="8"/>
  <c r="K68" i="8"/>
  <c r="H5" i="8"/>
  <c r="H67" i="8"/>
  <c r="I67" i="8"/>
  <c r="I68" i="8"/>
  <c r="F64" i="6"/>
  <c r="F66" i="6"/>
  <c r="H68" i="8"/>
  <c r="L67" i="8"/>
  <c r="E68" i="8"/>
  <c r="L68" i="8"/>
</calcChain>
</file>

<file path=xl/sharedStrings.xml><?xml version="1.0" encoding="utf-8"?>
<sst xmlns="http://schemas.openxmlformats.org/spreadsheetml/2006/main" count="1624" uniqueCount="373">
  <si>
    <t>Date</t>
  </si>
  <si>
    <t>Check #</t>
  </si>
  <si>
    <t>Description</t>
  </si>
  <si>
    <t>Debit</t>
  </si>
  <si>
    <t>Credit</t>
  </si>
  <si>
    <t>Balance</t>
  </si>
  <si>
    <t>Comments</t>
  </si>
  <si>
    <t>Account</t>
  </si>
  <si>
    <t>Starting Balance</t>
  </si>
  <si>
    <t>NGL</t>
  </si>
  <si>
    <t>DON</t>
  </si>
  <si>
    <t>Donation - Vandalia, IL</t>
  </si>
  <si>
    <t>ASB</t>
  </si>
  <si>
    <t>Donation - Chesterfield, MO</t>
  </si>
  <si>
    <t>WSO</t>
  </si>
  <si>
    <t>Interest</t>
  </si>
  <si>
    <t>BK</t>
  </si>
  <si>
    <t>Donation - St. Peters, MO</t>
  </si>
  <si>
    <t>Donation - Homewood, IL</t>
  </si>
  <si>
    <t>Donation - Bloomington, IN</t>
  </si>
  <si>
    <t>Donation - Kansas City, MO</t>
  </si>
  <si>
    <t>Donation - Maryland Heights, MO</t>
  </si>
  <si>
    <t>Donation - Evanston, IL</t>
  </si>
  <si>
    <t>Donation - Munster, IN</t>
  </si>
  <si>
    <t>Code</t>
  </si>
  <si>
    <t>Account Description</t>
  </si>
  <si>
    <t>YTD    Total</t>
  </si>
  <si>
    <t>Over / (Under)</t>
  </si>
  <si>
    <t>Donations - Revenue</t>
  </si>
  <si>
    <t>Assembly</t>
  </si>
  <si>
    <t>Total</t>
  </si>
  <si>
    <t>DAD</t>
  </si>
  <si>
    <t>Delegate and Alternate Delegate</t>
  </si>
  <si>
    <t>COR</t>
  </si>
  <si>
    <t>Convention / Outreach</t>
  </si>
  <si>
    <t>Banking</t>
  </si>
  <si>
    <t>WEB</t>
  </si>
  <si>
    <t>Website</t>
  </si>
  <si>
    <t>RSC</t>
  </si>
  <si>
    <t>RSC Operations</t>
  </si>
  <si>
    <t>New Group Literature</t>
  </si>
  <si>
    <t>CON</t>
  </si>
  <si>
    <t>Contingency</t>
  </si>
  <si>
    <t>WSO Donation</t>
  </si>
  <si>
    <t>Revenue Accounts</t>
  </si>
  <si>
    <t>Account Description -</t>
  </si>
  <si>
    <t>Code -</t>
  </si>
  <si>
    <t>Totals</t>
  </si>
  <si>
    <t>Expense Accounts</t>
  </si>
  <si>
    <t>Account Descriiption - WSO Donation</t>
  </si>
  <si>
    <t xml:space="preserve">Code - </t>
  </si>
  <si>
    <t>Total Debits &amp; Credits for all accounts</t>
  </si>
  <si>
    <t>Donation - Naperville, IL</t>
  </si>
  <si>
    <t>Donation - Topeka, KS</t>
  </si>
  <si>
    <t>Donation - Shawnee, KS</t>
  </si>
  <si>
    <t>Donation - Springfield, IL</t>
  </si>
  <si>
    <t>Donation - Elmhurst, IL</t>
  </si>
  <si>
    <t>Donation - Rockford, IL - Thursday</t>
  </si>
  <si>
    <t>Transactions - FY 2017</t>
  </si>
  <si>
    <t>Starting Balance for FY 2016</t>
  </si>
  <si>
    <t>Donation in Memory of Nathan B.</t>
  </si>
  <si>
    <t>Assembly Cash for Change</t>
  </si>
  <si>
    <t>United Hebrew Catering - 2106 Assembly Food</t>
  </si>
  <si>
    <t>Dale Schwartz - Misc. Assembly Items</t>
  </si>
  <si>
    <t xml:space="preserve">Return Assembly Cash for Change </t>
  </si>
  <si>
    <t>Change was not used at Assembly</t>
  </si>
  <si>
    <t>Deposit Checks and Cash from Assembly</t>
  </si>
  <si>
    <t>$1418 in Cash and $2492 in Checks</t>
  </si>
  <si>
    <t>Donation - Van Buren, AR - Thur.</t>
  </si>
  <si>
    <t xml:space="preserve">Jim Davies - Carpet Cleaning for Asembly </t>
  </si>
  <si>
    <t>Donation - Rockford, IL - Tuesday</t>
  </si>
  <si>
    <t>Donation to WSO</t>
  </si>
  <si>
    <t>Donation to United Hebrew Congregation for Assembly facility</t>
  </si>
  <si>
    <t>Check Cleared 12/13/2016</t>
  </si>
  <si>
    <t>Donation - New Melle, MO</t>
  </si>
  <si>
    <t>New Meeting Literature Starter Kit - Logansport, IN</t>
  </si>
  <si>
    <t>New Meeting Literature Starter Kit - Quincy, IL</t>
  </si>
  <si>
    <t>Donation - Stacie H. Memorial</t>
  </si>
  <si>
    <t>Kevin B.  Maryville, IL - Stacie H. Memorial given back to group</t>
  </si>
  <si>
    <t>Check Cleared 2/27/2017</t>
  </si>
  <si>
    <t>New Meeting Literature Starter Kit - Topeka, KS - Wednesday</t>
  </si>
  <si>
    <t>Donation - Topeka, KS - Saturday</t>
  </si>
  <si>
    <t>Donation - Our Needs, Indianapolis, IN</t>
  </si>
  <si>
    <t>New Meeting Literature Starter Kit - Lake Bluff, IL</t>
  </si>
  <si>
    <t>New Meeting Literature Starter Kit - Eckerty, IN</t>
  </si>
  <si>
    <t xml:space="preserve">New Meeting Literature Starter Kit - Sikeston, MO </t>
  </si>
  <si>
    <t xml:space="preserve">Jim Davies - Cabin Fever Literature </t>
  </si>
  <si>
    <t>Donation - Miracles Happen, Rockford, IL</t>
  </si>
  <si>
    <t>Transfer remaining balance in Alligare Donation Account to General Fund</t>
  </si>
  <si>
    <t>New Meeting Literature Starter Kit - Emporia, KS</t>
  </si>
  <si>
    <t>New Meeting Literature Starter Kit - Indianapolis, IN - Monday</t>
  </si>
  <si>
    <t>New Meeeting Literature Starter Kit - Geneva, IL</t>
  </si>
  <si>
    <t>Check Cleared 8/1/2017</t>
  </si>
  <si>
    <t>New Meeting Literature Starter Kit - Portland, IN</t>
  </si>
  <si>
    <t>Donation - Glenview, IL</t>
  </si>
  <si>
    <t>Ending Balance</t>
  </si>
  <si>
    <t>Difference</t>
  </si>
  <si>
    <t>Account Activity &amp; Budget to Actual Comparison - FY 2017</t>
  </si>
  <si>
    <t>FY 2017 Budget*</t>
  </si>
  <si>
    <t>* - FY2016 runs from 10/1/2016 until 9/30/2017</t>
  </si>
  <si>
    <t>Donation - Maryville, IL - Stacie H. Memorial</t>
  </si>
  <si>
    <t>Funds were returned to Maryville, IL on 2/17/2016</t>
  </si>
  <si>
    <t>Funds were returned to Maryville, IL on 2/17/2017</t>
  </si>
  <si>
    <t>Check 1265 was used to return funds to Maryville, IL  Check cleared on 2/27/2017</t>
  </si>
  <si>
    <t>Return Assembly Cash for Change - not used</t>
  </si>
  <si>
    <t>Alligare Donation</t>
  </si>
  <si>
    <t>Assembly Order - W9853</t>
  </si>
  <si>
    <t xml:space="preserve">  Group                      Cost      Balance
Evanston, IL             $56.01   -$1.01 
Glenview, IL              $53.48   $1.52 
Rockford, IL - Thur   $52.71  $2.29
Elmhurst, IL             $60.40   -$5.40
Villa Park, IL            $52.99    $2.01
Indianapolis, IN        $54.58    $0.42</t>
  </si>
  <si>
    <t>Deposit for negative balances above</t>
  </si>
  <si>
    <t>Evanston, IL                  $1.01
Elmhurst, IL                   $5.40</t>
  </si>
  <si>
    <t>Dale S, To Life, Chesterfield, MO</t>
  </si>
  <si>
    <t>W10118 - Check Cleared 2/18</t>
  </si>
  <si>
    <t>Olivia M, Serenity Seekers II, Munster, IN</t>
  </si>
  <si>
    <t>W11287 - Check Cleared 2/29</t>
  </si>
  <si>
    <t>Kathy S, Northland New Hope, Pleasant Valley, MO</t>
  </si>
  <si>
    <t>W11330 - Check Cleared 3/9</t>
  </si>
  <si>
    <t>Dan C, Touched by Addiction, Leawood , KS</t>
  </si>
  <si>
    <t>W13524 - Check Cleared 8/9</t>
  </si>
  <si>
    <t>Karen S, The Better Way, Van Buren, AR - Thursday</t>
  </si>
  <si>
    <t>Lit. Form - Receipt No 3962 - Check Cleared 9/23</t>
  </si>
  <si>
    <t>Saving Our Selves Nar-Anon Family Group Meeting - Kansas City, MO</t>
  </si>
  <si>
    <t>W14154 - Check Cleared 9/27</t>
  </si>
  <si>
    <t>Don R., The Focus Group, Van Buren, AR - Sunday</t>
  </si>
  <si>
    <t>Lit Form - Receipt No. 4332 - Check Cleared 9/23</t>
  </si>
  <si>
    <t>Jan F. Miracles Happen, Rockford, IL - Tues.</t>
  </si>
  <si>
    <t>W14210 - Check Cleared 10/13</t>
  </si>
  <si>
    <t>Ilene N, Mindful Mondays, Schaumburg, IL</t>
  </si>
  <si>
    <t>W14368 - Check Cleared 10/3</t>
  </si>
  <si>
    <t>Lisa C. Focusing on Me, Springrield, IL</t>
  </si>
  <si>
    <t>W14887 - Check Cleared 11/28</t>
  </si>
  <si>
    <t xml:space="preserve">David D. Seekers of Serenity, Bloomington, IN </t>
  </si>
  <si>
    <t>W141001 &amp; W14808 - Check Cleared 1/17/2017</t>
  </si>
  <si>
    <t>Maria C.  Topeka, KS</t>
  </si>
  <si>
    <t>W14907 &amp; W15601 - Check Cleared  1/20/2017</t>
  </si>
  <si>
    <t>Regina B. - Wichita, KS - Tuesday</t>
  </si>
  <si>
    <t>W15935 - Check Cleared on 2/28</t>
  </si>
  <si>
    <t>Robin S. - Muncie, IN</t>
  </si>
  <si>
    <t>W16320 - Check Cleared on 3/6</t>
  </si>
  <si>
    <t>Sherry O. - Topeka, KS - Wed.</t>
  </si>
  <si>
    <t>W16300 - Check Cleared on 3/13</t>
  </si>
  <si>
    <t>Belinda C - Quincy, IL</t>
  </si>
  <si>
    <t>W16541 &amp; W16552 - Check Cleared on 3/28</t>
  </si>
  <si>
    <t>Leane B. - Vandalia, IL</t>
  </si>
  <si>
    <t>W16391 - Check Cleared on 4/7</t>
  </si>
  <si>
    <t>Anna H. - Richmond, IN</t>
  </si>
  <si>
    <t>W16826 - Check Cleared on 4/24</t>
  </si>
  <si>
    <t>Jennifer S. - Lake Bluff, IL</t>
  </si>
  <si>
    <t>W16930 - Check Cleared on 5/1</t>
  </si>
  <si>
    <t>Kevin B. - Maryville, IL</t>
  </si>
  <si>
    <t>W16966 - Check Cleared on 5/1</t>
  </si>
  <si>
    <t>Ainsley T. - Eckerty, IN</t>
  </si>
  <si>
    <t>W17004 - Check Cleared on 5/9</t>
  </si>
  <si>
    <t>Marina Y - Arlington Heights, IL</t>
  </si>
  <si>
    <t>W17029 - Check Cleared on 5/11</t>
  </si>
  <si>
    <t>Barbara H. - Carmel, IN</t>
  </si>
  <si>
    <t>W17022 - Check Cleared on 5/9</t>
  </si>
  <si>
    <t>Theresa C. - Shawnee, KS</t>
  </si>
  <si>
    <t>W17046 - Check Cleared on 5/12</t>
  </si>
  <si>
    <t>Transfer remaining balance to General Fund</t>
  </si>
  <si>
    <t>Transactions - FY 2016</t>
  </si>
  <si>
    <t>New Meeting Literature Package, Place of Peace, Concordia, KS</t>
  </si>
  <si>
    <t>W10045</t>
  </si>
  <si>
    <t>New Meeting Literature Package, St Joe's Nar-Anon, Springfield, MO</t>
  </si>
  <si>
    <t xml:space="preserve">Donation - New Choices, Maryland Heights, MO </t>
  </si>
  <si>
    <t>Assembly Lunch - Nardi's Pizza</t>
  </si>
  <si>
    <t>Check cleared on 10/28/2015</t>
  </si>
  <si>
    <t>Assembly Facilities Rental - Room + Projector - Hampton Inn</t>
  </si>
  <si>
    <t>Pd with Debit Card</t>
  </si>
  <si>
    <t>Assembly Deposit - Cash &amp; Checks</t>
  </si>
  <si>
    <t>Pay back Advance from Tuesday's Together</t>
  </si>
  <si>
    <t>Check cleared on 11/3/2015</t>
  </si>
  <si>
    <t>Returned Check</t>
  </si>
  <si>
    <t>Donation - Serenity Seekers II, Munster, IN</t>
  </si>
  <si>
    <t>Asembly Deposit - Book Cover payment + Redeposit Returned Check + Donations</t>
  </si>
  <si>
    <t>Analysis Service Charge - Returned Check Service Charge</t>
  </si>
  <si>
    <t>Donation - Always Hope Never Alone, Rockford, IL</t>
  </si>
  <si>
    <t>2016 WSC Payment for Delegate and Alternate Delegate</t>
  </si>
  <si>
    <t>Check cleared on 12/15/2015</t>
  </si>
  <si>
    <t>New Meeting Literature Package, Hope and Healing, Wichita, KS</t>
  </si>
  <si>
    <t>Donation - Seekers of Serenity, Bloomington, IN</t>
  </si>
  <si>
    <t>New Meeting Literature Package, DuQuoin, IL</t>
  </si>
  <si>
    <t>New Meeting Literature Package, HOPE, Vandalia, IL</t>
  </si>
  <si>
    <t>Donation - New Perspectives, Shawnee, KS</t>
  </si>
  <si>
    <t>New Meeting Literature Package, Newton, KS</t>
  </si>
  <si>
    <t>New Meeting Literature Package, Sheffield, IL</t>
  </si>
  <si>
    <t>Outreach Packet - Shane - Wichita, KS - Wed</t>
  </si>
  <si>
    <t>New Meeting Literature Package, Excelsior Springs, MO</t>
  </si>
  <si>
    <t>W11389</t>
  </si>
  <si>
    <t>Outreach Material for Cabin Fever - Jim D.</t>
  </si>
  <si>
    <t>Check Cleared 3/25</t>
  </si>
  <si>
    <t>New Meeting Literature Package, Dixon, IL</t>
  </si>
  <si>
    <t>Donation - Saving Our Selves, Bloomington, IN</t>
  </si>
  <si>
    <t>Donation - To Life, Chesterfield, MO</t>
  </si>
  <si>
    <t>New Meeting Literature Package, Rogers, AR</t>
  </si>
  <si>
    <t>New Meeting Literature Package, Benton, IL</t>
  </si>
  <si>
    <t>New Meeting Literature Package, Godfrey, IL</t>
  </si>
  <si>
    <t>New Meeting Literature Package, New Melle, MO</t>
  </si>
  <si>
    <t>Donation - Focusing on Me, Springfield, IL</t>
  </si>
  <si>
    <t>Outreach Packet - Shannon - Rockford, IL</t>
  </si>
  <si>
    <t>Donation - Senerity Seekers - Homewood, IL</t>
  </si>
  <si>
    <t>Donation - West County Serenity Seekers, Des Peres, MO</t>
  </si>
  <si>
    <t xml:space="preserve">justhost renewal for website hosting and domain registration </t>
  </si>
  <si>
    <t>New Meeting Literature Package, Brazil, IN</t>
  </si>
  <si>
    <t>Donation - Rockford, IL Groups - RRCNA Convention</t>
  </si>
  <si>
    <t>Returned Item From A Previous Deposit - Naperville Donation</t>
  </si>
  <si>
    <t>New Meeting Literature Starter Kit - Fayetteville, AR</t>
  </si>
  <si>
    <t>Analysis Service Charge - Returned Money Order Service Charge</t>
  </si>
  <si>
    <t>New Meeting Literature Starter Kit - Michigan City, IN</t>
  </si>
  <si>
    <t>Donation - Maryland Heigjhts, MO</t>
  </si>
  <si>
    <t>Account Activity &amp; Budget to Actual Comparison - FY 2016</t>
  </si>
  <si>
    <t>FY2016 Budget*</t>
  </si>
  <si>
    <t>$300 Advance payback included</t>
  </si>
  <si>
    <t>$3800 was spent this year but ~$1800 was carried forward from 2015 to help cover this expense</t>
  </si>
  <si>
    <t>Convention Outreach</t>
  </si>
  <si>
    <t>$298.17 was spent this year but ~ $340 was carried forward from 2015 to help cover this expense</t>
  </si>
  <si>
    <t>* - FY2016 runs from 10/1/2015 until 9/30/2016</t>
  </si>
  <si>
    <t>Donation, New Perspectives, Shawnee, KS</t>
  </si>
  <si>
    <t>Assembly Facilities Rental - Room + Projector</t>
  </si>
  <si>
    <t>Starting Balance for FY 2015</t>
  </si>
  <si>
    <t>Purchase of Checks for Account</t>
  </si>
  <si>
    <t>New Meeting Packet - To Life,  Chesterfield , MO</t>
  </si>
  <si>
    <t>W6125 Materials sent to Dale S.</t>
  </si>
  <si>
    <t>Donation - Tuesday's Together, Elmhurst, IL</t>
  </si>
  <si>
    <t>Cash Donation received at Assembly</t>
  </si>
  <si>
    <t>New Meeting Packet - Thursdays Together, Villa Park, IL</t>
  </si>
  <si>
    <t>W6228 Materials sent to Maureen</t>
  </si>
  <si>
    <t>Donation - Serenity Seekers, Homewood, IL  </t>
  </si>
  <si>
    <t>Sale of book covers at Assembly</t>
  </si>
  <si>
    <t>New Meeting Packet - Evanston NFG - Evanston, IL</t>
  </si>
  <si>
    <t>W6286 Materials sent to Nancy</t>
  </si>
  <si>
    <t>Balance on 10/31/2014</t>
  </si>
  <si>
    <t>5th Annual Assembly proceeds</t>
  </si>
  <si>
    <t>Includes repayment of $300 advance</t>
  </si>
  <si>
    <t>Donation - Ozarks New Horizon - Branson, MO</t>
  </si>
  <si>
    <t>Donation - New Perspectives - Shawnee, KS</t>
  </si>
  <si>
    <t>Donation - Saving Our Selves - Bloomington, IN</t>
  </si>
  <si>
    <t>Donation - North Suburban, Glenview, IL</t>
  </si>
  <si>
    <t xml:space="preserve">Donation - Serenity Seekers, Homewood, IL  </t>
  </si>
  <si>
    <t>New Meeting Packet - My Life Line - Centerville, IN</t>
  </si>
  <si>
    <t>W7285  Materials sent to Steven</t>
  </si>
  <si>
    <t>Outreach Packet - Always Hope Never Alone, Rockford, IL</t>
  </si>
  <si>
    <t>W7498 Materials sent to Shannon</t>
  </si>
  <si>
    <t>Donation - SOS, Bloomington, IN</t>
  </si>
  <si>
    <t>Donation - Serenity Seekers, Homewood, IL</t>
  </si>
  <si>
    <t>Donation - Our Needs - Indianapolis, IN</t>
  </si>
  <si>
    <t>Outreach Packet - Ozarks New Horizon, Branson, MO</t>
  </si>
  <si>
    <t>W7693 Materials sent to  Christine</t>
  </si>
  <si>
    <t>Donation - Saving Our Selves - Kansas City, MO</t>
  </si>
  <si>
    <t>Donation - Always Hope, Never Alone, Rockford, IL</t>
  </si>
  <si>
    <t>Donation - New Choices, Maryland Heights, MO</t>
  </si>
  <si>
    <t>Donation - Alligare, LLC - Honorarium</t>
  </si>
  <si>
    <t>Assembly Advance - Janis A.</t>
  </si>
  <si>
    <t>New Meeting Packet - Crossroads, Champaign, IL</t>
  </si>
  <si>
    <t>Donation - Saturday Serenity Seekers - Topeka, KS</t>
  </si>
  <si>
    <t>Donation - Tuesdays Together - Elmhurst, IL</t>
  </si>
  <si>
    <t>New Meeting Packet - New Understanding, Willow Springs, IL</t>
  </si>
  <si>
    <t>W9349</t>
  </si>
  <si>
    <t>Move Alligari Donation to separate account</t>
  </si>
  <si>
    <t>New Meeting Packet - COPE with HOPE, Jefferson City, MO</t>
  </si>
  <si>
    <t>W9756</t>
  </si>
  <si>
    <t>Difference in Credits and Debits</t>
  </si>
  <si>
    <t>Test Message</t>
  </si>
  <si>
    <t>FY2015 Budget*</t>
  </si>
  <si>
    <t>Will not be spent until 12/15</t>
  </si>
  <si>
    <t>* - FY2015 runs from 10/1/2014 until 9/30/2015</t>
  </si>
  <si>
    <t>W6125</t>
  </si>
  <si>
    <t>W6228</t>
  </si>
  <si>
    <t>W6286</t>
  </si>
  <si>
    <t>W7285</t>
  </si>
  <si>
    <t>W8801</t>
  </si>
  <si>
    <t>Revenue</t>
  </si>
  <si>
    <t>Expenses</t>
  </si>
  <si>
    <t>Midwest Region of Nar-Anon Account -
October 1, 2014</t>
  </si>
  <si>
    <t>Donations</t>
  </si>
  <si>
    <t>Delegate &amp; Alternate Delegate</t>
  </si>
  <si>
    <t>Contin- gency</t>
  </si>
  <si>
    <t>2015 Budget</t>
  </si>
  <si>
    <t>Budget %</t>
  </si>
  <si>
    <t>Opening Balance</t>
  </si>
  <si>
    <t>Entry</t>
  </si>
  <si>
    <t>Includes Repayment of $300 advance</t>
  </si>
  <si>
    <t>Total Donations and Assembly Revenue</t>
  </si>
  <si>
    <t>Spreading of Total Donations to Accounts by 
Budget % shown above.</t>
  </si>
  <si>
    <t>On-going Balance in Accounts</t>
  </si>
  <si>
    <t>Literature Order</t>
  </si>
  <si>
    <t>Split $100 COR, $98.46 RSC</t>
  </si>
  <si>
    <t>COR &amp; RSC</t>
  </si>
  <si>
    <t>Donation/New Choices</t>
  </si>
  <si>
    <t>Registration for Assembly</t>
  </si>
  <si>
    <t>Bank for Assembly</t>
  </si>
  <si>
    <t>St. Andrew's/Hall for Assembly</t>
  </si>
  <si>
    <t>Literature Sales/Assembly</t>
  </si>
  <si>
    <t>Split the Pot/Assembly</t>
  </si>
  <si>
    <t>Fund Raiser/Assembly</t>
  </si>
  <si>
    <t>Sign Sale/Assembly</t>
  </si>
  <si>
    <t>Raffle/Assembly</t>
  </si>
  <si>
    <t>Return Bank/Assembly</t>
  </si>
  <si>
    <t>Donation/Serenity Seekers II-Munster</t>
  </si>
  <si>
    <t>Bill S./Assembly Food</t>
  </si>
  <si>
    <t>Ruth M./Assembly Food</t>
  </si>
  <si>
    <t xml:space="preserve">Transfer Assembly Profits to correct accts </t>
  </si>
  <si>
    <t>Assembly Profit</t>
  </si>
  <si>
    <t>Balance on 11/2/2013</t>
  </si>
  <si>
    <t>Donation - SOS, Kansas City, MO</t>
  </si>
  <si>
    <t>Balance on 12/7/2013</t>
  </si>
  <si>
    <t>Nar-Anon WSO/ Equalized Expenses  (2 Delegates)</t>
  </si>
  <si>
    <t>Postmaster/mailing to WSO</t>
  </si>
  <si>
    <t>Monthly Banking Fee</t>
  </si>
  <si>
    <t>Balance on 1/4/2014</t>
  </si>
  <si>
    <t>Collections - Chicago NA Convention</t>
  </si>
  <si>
    <t>Balance on 2/1/2014 &amp; Balance on 2/28/2014</t>
  </si>
  <si>
    <t xml:space="preserve">New Meeting Packets - Pleasant Valley, MO </t>
  </si>
  <si>
    <t>W3258 Materials sent to Kathy S. - Check sent to Rod on 3/7/2014</t>
  </si>
  <si>
    <t>New Meeting Packets - St. Peters, MO</t>
  </si>
  <si>
    <t>W3756 Materials sent to Dana M.</t>
  </si>
  <si>
    <t>Table for NA Convention</t>
  </si>
  <si>
    <t>Check sent to Joseph</t>
  </si>
  <si>
    <t>Outreach Materials for NA Convention</t>
  </si>
  <si>
    <t>W3939 Materials sent to Joseph</t>
  </si>
  <si>
    <t>W3941  Materials sent to Mike</t>
  </si>
  <si>
    <t>New Meeting Packet - Branson, MO</t>
  </si>
  <si>
    <t>W3940 Materials sent to Christine</t>
  </si>
  <si>
    <t>W4021 Materials sent to Christine - Balance on 3/31/2014</t>
  </si>
  <si>
    <t>Balance on 4/30/2014</t>
  </si>
  <si>
    <t>Bank Account closed at Regions Bank</t>
  </si>
  <si>
    <t xml:space="preserve">Cashiers Check issued </t>
  </si>
  <si>
    <t>Bank Account opened at US Bank</t>
  </si>
  <si>
    <t>Cashiers Check deposited</t>
  </si>
  <si>
    <t>Donation - Topeka NFG</t>
  </si>
  <si>
    <t>PayPal Electronic Deposit</t>
  </si>
  <si>
    <t>PayPal Valadiation Process</t>
  </si>
  <si>
    <t>PayPal Electronic Withdrawal</t>
  </si>
  <si>
    <t>New Meeting Packet - Danville, IL</t>
  </si>
  <si>
    <t xml:space="preserve">W4808 Materials sent to Lisa </t>
  </si>
  <si>
    <t>Balance on 6/30/2014</t>
  </si>
  <si>
    <t xml:space="preserve">Transfer for Assembly </t>
  </si>
  <si>
    <t>Transfered via Withdrawal from Midwest Account and deposited into Ozarks' New Horizon Account.</t>
  </si>
  <si>
    <t>Donation - SOS, Bloomington, IN</t>
  </si>
  <si>
    <t>Balance on 7/31/2014</t>
  </si>
  <si>
    <t>New Meeting Packet - Columbia, MO</t>
  </si>
  <si>
    <t>W5367 Materials sent to LuShawna</t>
  </si>
  <si>
    <t>Outreach Materials for Rockford, IL</t>
  </si>
  <si>
    <t>W5501 Materials sent to Shannon</t>
  </si>
  <si>
    <t xml:space="preserve">COR </t>
  </si>
  <si>
    <t>Balance on 8/31/2014</t>
  </si>
  <si>
    <t>Balance on 9/30/2014 - End of Fiscal Year 2014 Balance</t>
  </si>
  <si>
    <t>Difference in Credits &amp; Debits</t>
  </si>
  <si>
    <t>2014 Budget</t>
  </si>
  <si>
    <t>Donation - Topeka, KS NFG</t>
  </si>
  <si>
    <t>Donation - Serenity Seekers, Homewood, IL</t>
  </si>
  <si>
    <t>Paypal Validation Process</t>
  </si>
  <si>
    <t xml:space="preserve">W4021 Materials sent to Christine </t>
  </si>
  <si>
    <t>W4808 Materials sent to Lisa</t>
  </si>
  <si>
    <t>Midwest Region of Nar-Anon Account -
Saturday, October 5, 2013</t>
  </si>
  <si>
    <t>Delegate &amp; Alternate Delegate 2013</t>
  </si>
  <si>
    <t>Donation/Serenity Seekers, Homewood IL</t>
  </si>
  <si>
    <t>Donation/SOS, Kansas City, KS</t>
  </si>
  <si>
    <t>Nar-Anon WSO/Equalized Expense (2)</t>
  </si>
  <si>
    <t>Monthly Bank Fee</t>
  </si>
  <si>
    <t>Donation/Tuesday's Together, Elmhurst IL</t>
  </si>
  <si>
    <t>Chicago NA Convention/Meeting Collections</t>
  </si>
  <si>
    <t>Table for NA Convention - Joseph</t>
  </si>
  <si>
    <t>Outreach Materials for NA Convention - Joseph</t>
  </si>
  <si>
    <t>Outreach Materials for NA Convention - Mike</t>
  </si>
  <si>
    <t>Account was moved from Regions Bank to US Bank - effective 6/16/2014</t>
  </si>
  <si>
    <t xml:space="preserve"> Donation - Serenity Seekers, Homewood, IL</t>
  </si>
  <si>
    <t xml:space="preserve"> Donation - Miracles Happen, Rockford, IL</t>
  </si>
  <si>
    <t>PayPal Electronic Withdrawal</t>
  </si>
  <si>
    <t>Donation - Tuesday's Together - Elmhurst, IL</t>
  </si>
  <si>
    <t>7/8/20104</t>
  </si>
  <si>
    <t>Transfer for Assembly</t>
  </si>
  <si>
    <t>Donation - SOS - Bloomington, IN</t>
  </si>
  <si>
    <t>Total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</si>
</sst>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0.00000%"/>
    <numFmt numFmtId="166" formatCode="0.000%"/>
    <numFmt numFmtId="167" formatCode="_([$$-409]* #,##0.00_);_([$$-409]* \(#,##0.00\);_([$$-409]* &quot;-&quot;??_);_(@_)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u/>
      <sz val="9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/>
    <xf numFmtId="44" fontId="3" fillId="0" borderId="0" xfId="1" applyFont="1" applyAlignment="1">
      <alignment horizontal="center"/>
    </xf>
    <xf numFmtId="44" fontId="4" fillId="0" borderId="0" xfId="1" applyFont="1" applyAlignment="1">
      <alignment horizontal="center" wrapText="1"/>
    </xf>
    <xf numFmtId="0" fontId="0" fillId="0" borderId="0" xfId="0" applyAlignment="1">
      <alignment horizontal="right"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44" fontId="1" fillId="0" borderId="0" xfId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0" fontId="7" fillId="0" borderId="0" xfId="0" applyNumberFormat="1" applyFont="1" applyAlignment="1" applyProtection="1">
      <alignment horizontal="center"/>
      <protection locked="0"/>
    </xf>
    <xf numFmtId="4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44" fontId="8" fillId="0" borderId="0" xfId="0" applyNumberFormat="1" applyFont="1" applyAlignment="1" applyProtection="1">
      <alignment horizontal="center" wrapText="1"/>
      <protection locked="0"/>
    </xf>
    <xf numFmtId="44" fontId="7" fillId="0" borderId="0" xfId="0" applyNumberFormat="1" applyFont="1" applyProtection="1">
      <protection locked="0"/>
    </xf>
    <xf numFmtId="44" fontId="7" fillId="0" borderId="0" xfId="1" applyFont="1" applyProtection="1">
      <protection locked="0"/>
    </xf>
    <xf numFmtId="14" fontId="7" fillId="0" borderId="0" xfId="0" applyNumberFormat="1" applyFont="1" applyProtection="1">
      <protection locked="0"/>
    </xf>
    <xf numFmtId="44" fontId="7" fillId="0" borderId="0" xfId="0" applyNumberFormat="1" applyFont="1" applyAlignment="1" applyProtection="1">
      <alignment horizontal="center"/>
      <protection locked="0"/>
    </xf>
    <xf numFmtId="44" fontId="7" fillId="0" borderId="0" xfId="1" quotePrefix="1" applyFont="1" applyProtection="1">
      <protection locked="0"/>
    </xf>
    <xf numFmtId="4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44" fontId="12" fillId="0" borderId="0" xfId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44" fontId="12" fillId="2" borderId="0" xfId="2" applyNumberFormat="1" applyFont="1" applyFill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10" fontId="13" fillId="0" borderId="0" xfId="2" applyNumberFormat="1" applyFont="1" applyAlignment="1" applyProtection="1">
      <alignment horizontal="center" wrapText="1"/>
      <protection locked="0"/>
    </xf>
    <xf numFmtId="10" fontId="12" fillId="0" borderId="0" xfId="2" applyNumberFormat="1" applyFont="1" applyAlignment="1" applyProtection="1">
      <alignment horizontal="center" wrapText="1"/>
      <protection locked="0"/>
    </xf>
    <xf numFmtId="44" fontId="13" fillId="0" borderId="0" xfId="2" applyNumberFormat="1" applyFont="1" applyProtection="1">
      <protection locked="0"/>
    </xf>
    <xf numFmtId="44" fontId="12" fillId="0" borderId="0" xfId="2" applyNumberFormat="1" applyFont="1" applyAlignment="1" applyProtection="1">
      <alignment horizontal="center" wrapText="1"/>
      <protection locked="0"/>
    </xf>
    <xf numFmtId="44" fontId="14" fillId="0" borderId="0" xfId="3" applyFont="1" applyProtection="1">
      <protection locked="0"/>
    </xf>
    <xf numFmtId="44" fontId="12" fillId="0" borderId="0" xfId="0" applyNumberFormat="1" applyFont="1" applyAlignment="1" applyProtection="1">
      <alignment horizontal="center" wrapText="1"/>
      <protection locked="0"/>
    </xf>
    <xf numFmtId="44" fontId="13" fillId="0" borderId="0" xfId="0" applyNumberFormat="1" applyFont="1" applyProtection="1">
      <protection locked="0"/>
    </xf>
    <xf numFmtId="44" fontId="14" fillId="0" borderId="0" xfId="1" applyFont="1" applyProtection="1">
      <protection locked="0"/>
    </xf>
    <xf numFmtId="44" fontId="13" fillId="0" borderId="0" xfId="2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4" fontId="13" fillId="0" borderId="0" xfId="1" applyFont="1" applyProtection="1">
      <protection locked="0"/>
    </xf>
    <xf numFmtId="44" fontId="13" fillId="0" borderId="0" xfId="1" applyFont="1" applyAlignment="1" applyProtection="1">
      <alignment horizontal="center"/>
      <protection locked="0"/>
    </xf>
    <xf numFmtId="44" fontId="13" fillId="0" borderId="0" xfId="0" applyNumberFormat="1" applyFont="1" applyAlignment="1" applyProtection="1">
      <alignment horizontal="center"/>
      <protection locked="0"/>
    </xf>
    <xf numFmtId="44" fontId="11" fillId="0" borderId="0" xfId="1" applyFont="1" applyProtection="1">
      <protection locked="0"/>
    </xf>
    <xf numFmtId="44" fontId="11" fillId="0" borderId="0" xfId="0" applyNumberFormat="1" applyFont="1" applyProtection="1">
      <protection locked="0"/>
    </xf>
    <xf numFmtId="44" fontId="15" fillId="0" borderId="0" xfId="0" applyNumberFormat="1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14" fontId="13" fillId="0" borderId="0" xfId="2" applyNumberFormat="1" applyFont="1" applyProtection="1">
      <protection locked="0"/>
    </xf>
    <xf numFmtId="0" fontId="14" fillId="0" borderId="0" xfId="2" applyFont="1" applyProtection="1">
      <protection locked="0"/>
    </xf>
    <xf numFmtId="14" fontId="13" fillId="0" borderId="0" xfId="0" applyNumberFormat="1" applyFont="1" applyProtection="1">
      <protection locked="0"/>
    </xf>
    <xf numFmtId="44" fontId="13" fillId="0" borderId="0" xfId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wrapText="1"/>
      <protection locked="0"/>
    </xf>
    <xf numFmtId="14" fontId="11" fillId="0" borderId="0" xfId="0" applyNumberFormat="1" applyFont="1" applyProtection="1"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44" fontId="13" fillId="0" borderId="0" xfId="1" applyFont="1"/>
    <xf numFmtId="164" fontId="13" fillId="0" borderId="0" xfId="0" applyNumberFormat="1" applyFont="1"/>
    <xf numFmtId="44" fontId="0" fillId="0" borderId="0" xfId="1" applyFont="1" applyAlignment="1">
      <alignment horizontal="left"/>
    </xf>
    <xf numFmtId="14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165" fontId="13" fillId="0" borderId="0" xfId="4" applyNumberFormat="1" applyFont="1"/>
    <xf numFmtId="166" fontId="13" fillId="0" borderId="0" xfId="4" applyNumberFormat="1" applyFont="1"/>
    <xf numFmtId="0" fontId="12" fillId="0" borderId="0" xfId="0" applyFont="1" applyAlignment="1">
      <alignment horizontal="right" wrapText="1"/>
    </xf>
    <xf numFmtId="44" fontId="13" fillId="0" borderId="0" xfId="1" applyFont="1" applyAlignment="1">
      <alignment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44" fontId="16" fillId="0" borderId="0" xfId="1" applyFont="1" applyAlignment="1">
      <alignment vertical="top"/>
    </xf>
    <xf numFmtId="44" fontId="18" fillId="0" borderId="0" xfId="1" applyFont="1" applyAlignment="1">
      <alignment horizontal="center" vertical="top"/>
    </xf>
    <xf numFmtId="4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44" fontId="13" fillId="0" borderId="0" xfId="0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4" fontId="13" fillId="0" borderId="0" xfId="1" applyFont="1" applyAlignment="1">
      <alignment vertical="top"/>
    </xf>
    <xf numFmtId="0" fontId="13" fillId="0" borderId="0" xfId="0" applyFont="1" applyAlignment="1">
      <alignment vertical="top"/>
    </xf>
    <xf numFmtId="44" fontId="13" fillId="0" borderId="0" xfId="0" applyNumberFormat="1" applyFont="1" applyAlignment="1">
      <alignment vertical="top"/>
    </xf>
    <xf numFmtId="14" fontId="13" fillId="0" borderId="0" xfId="0" applyNumberFormat="1" applyFont="1" applyAlignment="1">
      <alignment horizontal="center" vertical="top" wrapText="1"/>
    </xf>
    <xf numFmtId="44" fontId="13" fillId="0" borderId="0" xfId="1" applyFont="1" applyAlignment="1">
      <alignment horizontal="center" vertical="top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4" fontId="12" fillId="0" borderId="0" xfId="1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4" fontId="1" fillId="0" borderId="0" xfId="1"/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vertical="top"/>
    </xf>
    <xf numFmtId="8" fontId="0" fillId="0" borderId="0" xfId="1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4" fontId="2" fillId="0" borderId="0" xfId="1" applyFont="1" applyAlignment="1">
      <alignment horizontal="center" vertical="top"/>
    </xf>
    <xf numFmtId="0" fontId="3" fillId="0" borderId="0" xfId="0" applyFont="1" applyAlignment="1">
      <alignment horizontal="center"/>
    </xf>
    <xf numFmtId="8" fontId="0" fillId="0" borderId="0" xfId="1" applyNumberFormat="1" applyFont="1"/>
    <xf numFmtId="167" fontId="0" fillId="0" borderId="0" xfId="1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4" fontId="0" fillId="0" borderId="0" xfId="1" applyFont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right"/>
    </xf>
    <xf numFmtId="44" fontId="20" fillId="0" borderId="0" xfId="1" applyFont="1" applyAlignment="1">
      <alignment horizontal="center"/>
    </xf>
    <xf numFmtId="0" fontId="20" fillId="0" borderId="0" xfId="0" applyFont="1" applyAlignment="1">
      <alignment wrapText="1"/>
    </xf>
    <xf numFmtId="44" fontId="20" fillId="0" borderId="0" xfId="1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44" fontId="1" fillId="0" borderId="0" xfId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44" fontId="4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8" fontId="1" fillId="0" borderId="0" xfId="1" applyNumberFormat="1"/>
    <xf numFmtId="1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78"/>
  <sheetViews>
    <sheetView tabSelected="1" zoomScale="93" zoomScaleNormal="93" workbookViewId="0">
      <pane ySplit="3" topLeftCell="A4" activePane="bottomLeft" state="frozen"/>
      <selection pane="bottomLeft" sqref="A1:H1"/>
    </sheetView>
  </sheetViews>
  <sheetFormatPr defaultColWidth="8.6640625" defaultRowHeight="15" x14ac:dyDescent="0.2"/>
  <cols>
    <col min="1" max="1" width="10" customWidth="1"/>
    <col min="2" max="2" width="8.6640625" style="7"/>
    <col min="3" max="3" width="35.44140625" style="5" customWidth="1"/>
    <col min="4" max="5" width="10" style="3" bestFit="1" customWidth="1"/>
    <col min="6" max="6" width="10.44140625" style="3" customWidth="1"/>
    <col min="7" max="7" width="27" style="5" customWidth="1"/>
    <col min="8" max="8" width="8.6640625" style="7"/>
  </cols>
  <sheetData>
    <row r="1" spans="1:16384" ht="20.25" x14ac:dyDescent="0.3">
      <c r="A1" s="155" t="s">
        <v>58</v>
      </c>
      <c r="B1" s="155"/>
      <c r="C1" s="155"/>
      <c r="D1" s="155"/>
      <c r="E1" s="155"/>
      <c r="F1" s="155"/>
      <c r="G1" s="155"/>
      <c r="H1" s="155"/>
    </row>
    <row r="3" spans="1:16384" ht="15.75" x14ac:dyDescent="0.25">
      <c r="A3" s="16" t="s">
        <v>0</v>
      </c>
      <c r="B3" s="152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4" t="s">
        <v>6</v>
      </c>
      <c r="H3" s="152" t="s">
        <v>7</v>
      </c>
      <c r="I3" s="16"/>
      <c r="J3" s="152"/>
      <c r="K3" s="4"/>
      <c r="L3" s="2"/>
      <c r="M3" s="2"/>
      <c r="N3" s="2"/>
      <c r="O3" s="4"/>
      <c r="P3" s="152"/>
      <c r="Q3" s="16"/>
      <c r="R3" s="152"/>
      <c r="S3" s="4"/>
      <c r="T3" s="2"/>
      <c r="U3" s="2"/>
      <c r="V3" s="2"/>
      <c r="W3" s="4"/>
      <c r="X3" s="152"/>
      <c r="Y3" s="16"/>
      <c r="Z3" s="152"/>
      <c r="AA3" s="4"/>
      <c r="AB3" s="2"/>
      <c r="AC3" s="2"/>
      <c r="AD3" s="2"/>
      <c r="AE3" s="4"/>
      <c r="AF3" s="152"/>
      <c r="AG3" s="16"/>
      <c r="AH3" s="152"/>
      <c r="AI3" s="4"/>
      <c r="AJ3" s="2"/>
      <c r="AK3" s="2"/>
      <c r="AL3" s="2"/>
      <c r="AM3" s="4"/>
      <c r="AN3" s="152"/>
      <c r="AO3" s="16"/>
      <c r="AP3" s="152"/>
      <c r="AQ3" s="4"/>
      <c r="AR3" s="2"/>
      <c r="AS3" s="2"/>
      <c r="AT3" s="2"/>
      <c r="AU3" s="4"/>
      <c r="AV3" s="152"/>
      <c r="AW3" s="16"/>
      <c r="AX3" s="152"/>
      <c r="AY3" s="4"/>
      <c r="AZ3" s="2"/>
      <c r="BA3" s="2"/>
      <c r="BB3" s="2"/>
      <c r="BC3" s="4"/>
      <c r="BD3" s="152"/>
      <c r="BE3" s="16"/>
      <c r="BF3" s="152"/>
      <c r="BG3" s="4"/>
      <c r="BH3" s="2"/>
      <c r="BI3" s="2"/>
      <c r="BJ3" s="2"/>
      <c r="BK3" s="4"/>
      <c r="BL3" s="152"/>
      <c r="BM3" s="16"/>
      <c r="BN3" s="152"/>
      <c r="BO3" s="4"/>
      <c r="BP3" s="2"/>
      <c r="BQ3" s="2"/>
      <c r="BR3" s="2"/>
      <c r="BS3" s="4"/>
      <c r="BT3" s="152"/>
      <c r="BU3" s="16"/>
      <c r="BV3" s="152"/>
      <c r="BW3" s="4"/>
      <c r="BX3" s="2"/>
      <c r="BY3" s="2"/>
      <c r="BZ3" s="2"/>
      <c r="CA3" s="4"/>
      <c r="CB3" s="152"/>
      <c r="CC3" s="16"/>
      <c r="CD3" s="152"/>
      <c r="CE3" s="4"/>
      <c r="CF3" s="2"/>
      <c r="CG3" s="2"/>
      <c r="CH3" s="2"/>
      <c r="CI3" s="4"/>
      <c r="CJ3" s="152"/>
      <c r="CK3" s="16"/>
      <c r="CL3" s="152"/>
      <c r="CM3" s="4"/>
      <c r="CN3" s="2"/>
      <c r="CO3" s="2"/>
      <c r="CP3" s="2"/>
      <c r="CQ3" s="4"/>
      <c r="CR3" s="152"/>
      <c r="CS3" s="16"/>
      <c r="CT3" s="152"/>
      <c r="CU3" s="4"/>
      <c r="CV3" s="2"/>
      <c r="CW3" s="2"/>
      <c r="CX3" s="2"/>
      <c r="CY3" s="4"/>
      <c r="CZ3" s="152"/>
      <c r="DA3" s="16"/>
      <c r="DB3" s="152"/>
      <c r="DC3" s="4"/>
      <c r="DD3" s="2"/>
      <c r="DE3" s="2"/>
      <c r="DF3" s="2"/>
      <c r="DG3" s="4"/>
      <c r="DH3" s="152"/>
      <c r="DI3" s="16"/>
      <c r="DJ3" s="152"/>
      <c r="DK3" s="4"/>
      <c r="DL3" s="2"/>
      <c r="DM3" s="2"/>
      <c r="DN3" s="2"/>
      <c r="DO3" s="4"/>
      <c r="DP3" s="152"/>
      <c r="DQ3" s="16"/>
      <c r="DR3" s="152"/>
      <c r="DS3" s="4"/>
      <c r="DT3" s="2"/>
      <c r="DU3" s="2"/>
      <c r="DV3" s="2"/>
      <c r="DW3" s="4"/>
      <c r="DX3" s="152"/>
      <c r="DY3" s="16"/>
      <c r="DZ3" s="152"/>
      <c r="EA3" s="4"/>
      <c r="EB3" s="2"/>
      <c r="EC3" s="2"/>
      <c r="ED3" s="2"/>
      <c r="EE3" s="4"/>
      <c r="EF3" s="152"/>
      <c r="EG3" s="16"/>
      <c r="EH3" s="152"/>
      <c r="EI3" s="4"/>
      <c r="EJ3" s="2"/>
      <c r="EK3" s="2"/>
      <c r="EL3" s="2"/>
      <c r="EM3" s="4"/>
      <c r="EN3" s="152"/>
      <c r="EO3" s="16"/>
      <c r="EP3" s="152"/>
      <c r="EQ3" s="4"/>
      <c r="ER3" s="2"/>
      <c r="ES3" s="2"/>
      <c r="ET3" s="2"/>
      <c r="EU3" s="4"/>
      <c r="EV3" s="152"/>
      <c r="EW3" s="16"/>
      <c r="EX3" s="152"/>
      <c r="EY3" s="4"/>
      <c r="EZ3" s="2"/>
      <c r="FA3" s="2"/>
      <c r="FB3" s="2"/>
      <c r="FC3" s="4"/>
      <c r="FD3" s="152"/>
      <c r="FE3" s="16"/>
      <c r="FF3" s="152"/>
      <c r="FG3" s="4"/>
      <c r="FH3" s="2"/>
      <c r="FI3" s="2"/>
      <c r="FJ3" s="2"/>
      <c r="FK3" s="4"/>
      <c r="FL3" s="152"/>
      <c r="FM3" s="16"/>
      <c r="FN3" s="152"/>
      <c r="FO3" s="4"/>
      <c r="FP3" s="2"/>
      <c r="FQ3" s="2"/>
      <c r="FR3" s="2"/>
      <c r="FS3" s="4"/>
      <c r="FT3" s="152"/>
      <c r="FU3" s="16"/>
      <c r="FV3" s="152"/>
      <c r="FW3" s="4"/>
      <c r="FX3" s="2"/>
      <c r="FY3" s="2"/>
      <c r="FZ3" s="2"/>
      <c r="GA3" s="4"/>
      <c r="GB3" s="152"/>
      <c r="GC3" s="16"/>
      <c r="GD3" s="152"/>
      <c r="GE3" s="4"/>
      <c r="GF3" s="2"/>
      <c r="GG3" s="2"/>
      <c r="GH3" s="2"/>
      <c r="GI3" s="4"/>
      <c r="GJ3" s="152"/>
      <c r="GK3" s="16"/>
      <c r="GL3" s="152"/>
      <c r="GM3" s="4"/>
      <c r="GN3" s="2"/>
      <c r="GO3" s="2"/>
      <c r="GP3" s="2"/>
      <c r="GQ3" s="4"/>
      <c r="GR3" s="152"/>
      <c r="GS3" s="16"/>
      <c r="GT3" s="152"/>
      <c r="GU3" s="4"/>
      <c r="GV3" s="2"/>
      <c r="GW3" s="2"/>
      <c r="GX3" s="2"/>
      <c r="GY3" s="4"/>
      <c r="GZ3" s="152"/>
      <c r="HA3" s="16"/>
      <c r="HB3" s="152"/>
      <c r="HC3" s="4"/>
      <c r="HD3" s="2"/>
      <c r="HE3" s="2"/>
      <c r="HF3" s="2"/>
      <c r="HG3" s="4"/>
      <c r="HH3" s="152"/>
      <c r="HI3" s="16"/>
      <c r="HJ3" s="152"/>
      <c r="HK3" s="4"/>
      <c r="HL3" s="2"/>
      <c r="HM3" s="2"/>
      <c r="HN3" s="2"/>
      <c r="HO3" s="4"/>
      <c r="HP3" s="152"/>
      <c r="HQ3" s="16"/>
      <c r="HR3" s="152"/>
      <c r="HS3" s="4"/>
      <c r="HT3" s="2"/>
      <c r="HU3" s="2"/>
      <c r="HV3" s="2"/>
      <c r="HW3" s="4"/>
      <c r="HX3" s="152"/>
      <c r="HY3" s="16"/>
      <c r="HZ3" s="152"/>
      <c r="IA3" s="4"/>
      <c r="IB3" s="2"/>
      <c r="IC3" s="2"/>
      <c r="ID3" s="2"/>
      <c r="IE3" s="4"/>
      <c r="IF3" s="152"/>
      <c r="IG3" s="16"/>
      <c r="IH3" s="152"/>
      <c r="II3" s="4"/>
      <c r="IJ3" s="2"/>
      <c r="IK3" s="2"/>
      <c r="IL3" s="2"/>
      <c r="IM3" s="4"/>
      <c r="IN3" s="152"/>
      <c r="IO3" s="16"/>
      <c r="IP3" s="152"/>
      <c r="IQ3" s="4"/>
      <c r="IR3" s="2"/>
      <c r="IS3" s="2"/>
      <c r="IT3" s="2"/>
      <c r="IU3" s="4"/>
      <c r="IV3" s="152"/>
      <c r="IW3" s="16"/>
      <c r="IX3" s="152"/>
      <c r="IY3" s="4"/>
      <c r="IZ3" s="2"/>
      <c r="JA3" s="2"/>
      <c r="JB3" s="2"/>
      <c r="JC3" s="4"/>
      <c r="JD3" s="152"/>
      <c r="JE3" s="16"/>
      <c r="JF3" s="152"/>
      <c r="JG3" s="4"/>
      <c r="JH3" s="2"/>
      <c r="JI3" s="2"/>
      <c r="JJ3" s="2"/>
      <c r="JK3" s="4"/>
      <c r="JL3" s="152"/>
      <c r="JM3" s="16"/>
      <c r="JN3" s="152"/>
      <c r="JO3" s="4"/>
      <c r="JP3" s="2"/>
      <c r="JQ3" s="2"/>
      <c r="JR3" s="2"/>
      <c r="JS3" s="4"/>
      <c r="JT3" s="152"/>
      <c r="JU3" s="16"/>
      <c r="JV3" s="152"/>
      <c r="JW3" s="4"/>
      <c r="JX3" s="2"/>
      <c r="JY3" s="2"/>
      <c r="JZ3" s="2"/>
      <c r="KA3" s="4"/>
      <c r="KB3" s="152"/>
      <c r="KC3" s="16"/>
      <c r="KD3" s="152"/>
      <c r="KE3" s="4"/>
      <c r="KF3" s="2"/>
      <c r="KG3" s="2"/>
      <c r="KH3" s="2"/>
      <c r="KI3" s="4"/>
      <c r="KJ3" s="152"/>
      <c r="KK3" s="16"/>
      <c r="KL3" s="152"/>
      <c r="KM3" s="4"/>
      <c r="KN3" s="2"/>
      <c r="KO3" s="2"/>
      <c r="KP3" s="2"/>
      <c r="KQ3" s="4"/>
      <c r="KR3" s="152"/>
      <c r="KS3" s="16"/>
      <c r="KT3" s="152"/>
      <c r="KU3" s="4"/>
      <c r="KV3" s="2"/>
      <c r="KW3" s="2"/>
      <c r="KX3" s="2"/>
      <c r="KY3" s="4"/>
      <c r="KZ3" s="152"/>
      <c r="LA3" s="16"/>
      <c r="LB3" s="152"/>
      <c r="LC3" s="4"/>
      <c r="LD3" s="2"/>
      <c r="LE3" s="2"/>
      <c r="LF3" s="2"/>
      <c r="LG3" s="4"/>
      <c r="LH3" s="152"/>
      <c r="LI3" s="16"/>
      <c r="LJ3" s="152"/>
      <c r="LK3" s="4"/>
      <c r="LL3" s="2"/>
      <c r="LM3" s="2"/>
      <c r="LN3" s="2"/>
      <c r="LO3" s="4"/>
      <c r="LP3" s="152"/>
      <c r="LQ3" s="16"/>
      <c r="LR3" s="152"/>
      <c r="LS3" s="4"/>
      <c r="LT3" s="2"/>
      <c r="LU3" s="2"/>
      <c r="LV3" s="2"/>
      <c r="LW3" s="4"/>
      <c r="LX3" s="152"/>
      <c r="LY3" s="16"/>
      <c r="LZ3" s="152"/>
      <c r="MA3" s="4"/>
      <c r="MB3" s="2"/>
      <c r="MC3" s="2"/>
      <c r="MD3" s="2"/>
      <c r="ME3" s="4"/>
      <c r="MF3" s="152"/>
      <c r="MG3" s="16"/>
      <c r="MH3" s="152"/>
      <c r="MI3" s="4"/>
      <c r="MJ3" s="2"/>
      <c r="MK3" s="2"/>
      <c r="ML3" s="2"/>
      <c r="MM3" s="4"/>
      <c r="MN3" s="152"/>
      <c r="MO3" s="16"/>
      <c r="MP3" s="152"/>
      <c r="MQ3" s="4"/>
      <c r="MR3" s="2"/>
      <c r="MS3" s="2"/>
      <c r="MT3" s="2"/>
      <c r="MU3" s="4"/>
      <c r="MV3" s="152"/>
      <c r="MW3" s="16"/>
      <c r="MX3" s="152"/>
      <c r="MY3" s="4"/>
      <c r="MZ3" s="2"/>
      <c r="NA3" s="2"/>
      <c r="NB3" s="2"/>
      <c r="NC3" s="4"/>
      <c r="ND3" s="152"/>
      <c r="NE3" s="16"/>
      <c r="NF3" s="152"/>
      <c r="NG3" s="4"/>
      <c r="NH3" s="2"/>
      <c r="NI3" s="2"/>
      <c r="NJ3" s="2"/>
      <c r="NK3" s="4"/>
      <c r="NL3" s="152"/>
      <c r="NM3" s="16"/>
      <c r="NN3" s="152"/>
      <c r="NO3" s="4"/>
      <c r="NP3" s="2"/>
      <c r="NQ3" s="2"/>
      <c r="NR3" s="2"/>
      <c r="NS3" s="4"/>
      <c r="NT3" s="152"/>
      <c r="NU3" s="16"/>
      <c r="NV3" s="152"/>
      <c r="NW3" s="4"/>
      <c r="NX3" s="2"/>
      <c r="NY3" s="2"/>
      <c r="NZ3" s="2"/>
      <c r="OA3" s="4"/>
      <c r="OB3" s="152"/>
      <c r="OC3" s="16"/>
      <c r="OD3" s="152"/>
      <c r="OE3" s="4"/>
      <c r="OF3" s="2"/>
      <c r="OG3" s="2"/>
      <c r="OH3" s="2"/>
      <c r="OI3" s="4"/>
      <c r="OJ3" s="152"/>
      <c r="OK3" s="16"/>
      <c r="OL3" s="152"/>
      <c r="OM3" s="4"/>
      <c r="ON3" s="2"/>
      <c r="OO3" s="2"/>
      <c r="OP3" s="2"/>
      <c r="OQ3" s="4"/>
      <c r="OR3" s="152"/>
      <c r="OS3" s="16"/>
      <c r="OT3" s="152"/>
      <c r="OU3" s="4"/>
      <c r="OV3" s="2"/>
      <c r="OW3" s="2"/>
      <c r="OX3" s="2"/>
      <c r="OY3" s="4"/>
      <c r="OZ3" s="152"/>
      <c r="PA3" s="16"/>
      <c r="PB3" s="152"/>
      <c r="PC3" s="4"/>
      <c r="PD3" s="2"/>
      <c r="PE3" s="2"/>
      <c r="PF3" s="2"/>
      <c r="PG3" s="4"/>
      <c r="PH3" s="152"/>
      <c r="PI3" s="16"/>
      <c r="PJ3" s="152"/>
      <c r="PK3" s="4"/>
      <c r="PL3" s="2"/>
      <c r="PM3" s="2"/>
      <c r="PN3" s="2"/>
      <c r="PO3" s="4"/>
      <c r="PP3" s="152"/>
      <c r="PQ3" s="16"/>
      <c r="PR3" s="152"/>
      <c r="PS3" s="4"/>
      <c r="PT3" s="2"/>
      <c r="PU3" s="2"/>
      <c r="PV3" s="2"/>
      <c r="PW3" s="4"/>
      <c r="PX3" s="152"/>
      <c r="PY3" s="16"/>
      <c r="PZ3" s="152"/>
      <c r="QA3" s="4"/>
      <c r="QB3" s="2"/>
      <c r="QC3" s="2"/>
      <c r="QD3" s="2"/>
      <c r="QE3" s="4"/>
      <c r="QF3" s="152"/>
      <c r="QG3" s="16"/>
      <c r="QH3" s="152"/>
      <c r="QI3" s="4"/>
      <c r="QJ3" s="2"/>
      <c r="QK3" s="2"/>
      <c r="QL3" s="2"/>
      <c r="QM3" s="4"/>
      <c r="QN3" s="152"/>
      <c r="QO3" s="16"/>
      <c r="QP3" s="152"/>
      <c r="QQ3" s="4"/>
      <c r="QR3" s="2"/>
      <c r="QS3" s="2"/>
      <c r="QT3" s="2"/>
      <c r="QU3" s="4"/>
      <c r="QV3" s="152"/>
      <c r="QW3" s="16"/>
      <c r="QX3" s="152"/>
      <c r="QY3" s="4"/>
      <c r="QZ3" s="2"/>
      <c r="RA3" s="2"/>
      <c r="RB3" s="2"/>
      <c r="RC3" s="4"/>
      <c r="RD3" s="152"/>
      <c r="RE3" s="16"/>
      <c r="RF3" s="152"/>
      <c r="RG3" s="4"/>
      <c r="RH3" s="2"/>
      <c r="RI3" s="2"/>
      <c r="RJ3" s="2"/>
      <c r="RK3" s="4"/>
      <c r="RL3" s="152"/>
      <c r="RM3" s="16"/>
      <c r="RN3" s="152"/>
      <c r="RO3" s="4"/>
      <c r="RP3" s="2"/>
      <c r="RQ3" s="2"/>
      <c r="RR3" s="2"/>
      <c r="RS3" s="4"/>
      <c r="RT3" s="152"/>
      <c r="RU3" s="16"/>
      <c r="RV3" s="152"/>
      <c r="RW3" s="4"/>
      <c r="RX3" s="2"/>
      <c r="RY3" s="2"/>
      <c r="RZ3" s="2"/>
      <c r="SA3" s="4"/>
      <c r="SB3" s="152"/>
      <c r="SC3" s="16"/>
      <c r="SD3" s="152"/>
      <c r="SE3" s="4"/>
      <c r="SF3" s="2"/>
      <c r="SG3" s="2"/>
      <c r="SH3" s="2"/>
      <c r="SI3" s="4"/>
      <c r="SJ3" s="152"/>
      <c r="SK3" s="16"/>
      <c r="SL3" s="152"/>
      <c r="SM3" s="4"/>
      <c r="SN3" s="2"/>
      <c r="SO3" s="2"/>
      <c r="SP3" s="2"/>
      <c r="SQ3" s="4"/>
      <c r="SR3" s="152"/>
      <c r="SS3" s="16"/>
      <c r="ST3" s="152"/>
      <c r="SU3" s="4"/>
      <c r="SV3" s="2"/>
      <c r="SW3" s="2"/>
      <c r="SX3" s="2"/>
      <c r="SY3" s="4"/>
      <c r="SZ3" s="152"/>
      <c r="TA3" s="16"/>
      <c r="TB3" s="152"/>
      <c r="TC3" s="4"/>
      <c r="TD3" s="2"/>
      <c r="TE3" s="2"/>
      <c r="TF3" s="2"/>
      <c r="TG3" s="4"/>
      <c r="TH3" s="152"/>
      <c r="TI3" s="16"/>
      <c r="TJ3" s="152"/>
      <c r="TK3" s="4"/>
      <c r="TL3" s="2"/>
      <c r="TM3" s="2"/>
      <c r="TN3" s="2"/>
      <c r="TO3" s="4"/>
      <c r="TP3" s="152"/>
      <c r="TQ3" s="16"/>
      <c r="TR3" s="152"/>
      <c r="TS3" s="4"/>
      <c r="TT3" s="2"/>
      <c r="TU3" s="2"/>
      <c r="TV3" s="2"/>
      <c r="TW3" s="4"/>
      <c r="TX3" s="152"/>
      <c r="TY3" s="16"/>
      <c r="TZ3" s="152"/>
      <c r="UA3" s="4"/>
      <c r="UB3" s="2"/>
      <c r="UC3" s="2"/>
      <c r="UD3" s="2"/>
      <c r="UE3" s="4"/>
      <c r="UF3" s="152"/>
      <c r="UG3" s="16"/>
      <c r="UH3" s="152"/>
      <c r="UI3" s="4"/>
      <c r="UJ3" s="2"/>
      <c r="UK3" s="2"/>
      <c r="UL3" s="2"/>
      <c r="UM3" s="4"/>
      <c r="UN3" s="152"/>
      <c r="UO3" s="16"/>
      <c r="UP3" s="152"/>
      <c r="UQ3" s="4"/>
      <c r="UR3" s="2"/>
      <c r="US3" s="2"/>
      <c r="UT3" s="2"/>
      <c r="UU3" s="4"/>
      <c r="UV3" s="152"/>
      <c r="UW3" s="16"/>
      <c r="UX3" s="152"/>
      <c r="UY3" s="4"/>
      <c r="UZ3" s="2"/>
      <c r="VA3" s="2"/>
      <c r="VB3" s="2"/>
      <c r="VC3" s="4"/>
      <c r="VD3" s="152"/>
      <c r="VE3" s="16"/>
      <c r="VF3" s="152"/>
      <c r="VG3" s="4"/>
      <c r="VH3" s="2"/>
      <c r="VI3" s="2"/>
      <c r="VJ3" s="2"/>
      <c r="VK3" s="4"/>
      <c r="VL3" s="152"/>
      <c r="VM3" s="16"/>
      <c r="VN3" s="152"/>
      <c r="VO3" s="4"/>
      <c r="VP3" s="2"/>
      <c r="VQ3" s="2"/>
      <c r="VR3" s="2"/>
      <c r="VS3" s="4"/>
      <c r="VT3" s="152"/>
      <c r="VU3" s="16"/>
      <c r="VV3" s="152"/>
      <c r="VW3" s="4"/>
      <c r="VX3" s="2"/>
      <c r="VY3" s="2"/>
      <c r="VZ3" s="2"/>
      <c r="WA3" s="4"/>
      <c r="WB3" s="152"/>
      <c r="WC3" s="16"/>
      <c r="WD3" s="152"/>
      <c r="WE3" s="4"/>
      <c r="WF3" s="2"/>
      <c r="WG3" s="2"/>
      <c r="WH3" s="2"/>
      <c r="WI3" s="4"/>
      <c r="WJ3" s="152"/>
      <c r="WK3" s="16"/>
      <c r="WL3" s="152"/>
      <c r="WM3" s="4"/>
      <c r="WN3" s="2"/>
      <c r="WO3" s="2"/>
      <c r="WP3" s="2"/>
      <c r="WQ3" s="4"/>
      <c r="WR3" s="152"/>
      <c r="WS3" s="16"/>
      <c r="WT3" s="152"/>
      <c r="WU3" s="4"/>
      <c r="WV3" s="2"/>
      <c r="WW3" s="2"/>
      <c r="WX3" s="2"/>
      <c r="WY3" s="4"/>
      <c r="WZ3" s="152"/>
      <c r="XA3" s="16"/>
      <c r="XB3" s="152"/>
      <c r="XC3" s="4"/>
      <c r="XD3" s="2"/>
      <c r="XE3" s="2"/>
      <c r="XF3" s="2"/>
      <c r="XG3" s="4"/>
      <c r="XH3" s="152"/>
      <c r="XI3" s="16"/>
      <c r="XJ3" s="152"/>
      <c r="XK3" s="4"/>
      <c r="XL3" s="2"/>
      <c r="XM3" s="2"/>
      <c r="XN3" s="2"/>
      <c r="XO3" s="4"/>
      <c r="XP3" s="152"/>
      <c r="XQ3" s="16"/>
      <c r="XR3" s="152"/>
      <c r="XS3" s="4"/>
      <c r="XT3" s="2"/>
      <c r="XU3" s="2"/>
      <c r="XV3" s="2"/>
      <c r="XW3" s="4"/>
      <c r="XX3" s="152"/>
      <c r="XY3" s="16"/>
      <c r="XZ3" s="152"/>
      <c r="YA3" s="4"/>
      <c r="YB3" s="2"/>
      <c r="YC3" s="2"/>
      <c r="YD3" s="2"/>
      <c r="YE3" s="4"/>
      <c r="YF3" s="152"/>
      <c r="YG3" s="16"/>
      <c r="YH3" s="152"/>
      <c r="YI3" s="4"/>
      <c r="YJ3" s="2"/>
      <c r="YK3" s="2"/>
      <c r="YL3" s="2"/>
      <c r="YM3" s="4"/>
      <c r="YN3" s="152"/>
      <c r="YO3" s="16"/>
      <c r="YP3" s="152"/>
      <c r="YQ3" s="4"/>
      <c r="YR3" s="2"/>
      <c r="YS3" s="2"/>
      <c r="YT3" s="2"/>
      <c r="YU3" s="4"/>
      <c r="YV3" s="152"/>
      <c r="YW3" s="16"/>
      <c r="YX3" s="152"/>
      <c r="YY3" s="4"/>
      <c r="YZ3" s="2"/>
      <c r="ZA3" s="2"/>
      <c r="ZB3" s="2"/>
      <c r="ZC3" s="4"/>
      <c r="ZD3" s="152"/>
      <c r="ZE3" s="16"/>
      <c r="ZF3" s="152"/>
      <c r="ZG3" s="4"/>
      <c r="ZH3" s="2"/>
      <c r="ZI3" s="2"/>
      <c r="ZJ3" s="2"/>
      <c r="ZK3" s="4"/>
      <c r="ZL3" s="152"/>
      <c r="ZM3" s="16"/>
      <c r="ZN3" s="152"/>
      <c r="ZO3" s="4"/>
      <c r="ZP3" s="2"/>
      <c r="ZQ3" s="2"/>
      <c r="ZR3" s="2"/>
      <c r="ZS3" s="4"/>
      <c r="ZT3" s="152"/>
      <c r="ZU3" s="16"/>
      <c r="ZV3" s="152"/>
      <c r="ZW3" s="4"/>
      <c r="ZX3" s="2"/>
      <c r="ZY3" s="2"/>
      <c r="ZZ3" s="2"/>
      <c r="AAA3" s="4"/>
      <c r="AAB3" s="152"/>
      <c r="AAC3" s="16"/>
      <c r="AAD3" s="152"/>
      <c r="AAE3" s="4"/>
      <c r="AAF3" s="2"/>
      <c r="AAG3" s="2"/>
      <c r="AAH3" s="2"/>
      <c r="AAI3" s="4"/>
      <c r="AAJ3" s="152"/>
      <c r="AAK3" s="16"/>
      <c r="AAL3" s="152"/>
      <c r="AAM3" s="4"/>
      <c r="AAN3" s="2"/>
      <c r="AAO3" s="2"/>
      <c r="AAP3" s="2"/>
      <c r="AAQ3" s="4"/>
      <c r="AAR3" s="152"/>
      <c r="AAS3" s="16"/>
      <c r="AAT3" s="152"/>
      <c r="AAU3" s="4"/>
      <c r="AAV3" s="2"/>
      <c r="AAW3" s="2"/>
      <c r="AAX3" s="2"/>
      <c r="AAY3" s="4"/>
      <c r="AAZ3" s="152"/>
      <c r="ABA3" s="16"/>
      <c r="ABB3" s="152"/>
      <c r="ABC3" s="4"/>
      <c r="ABD3" s="2"/>
      <c r="ABE3" s="2"/>
      <c r="ABF3" s="2"/>
      <c r="ABG3" s="4"/>
      <c r="ABH3" s="152"/>
      <c r="ABI3" s="16"/>
      <c r="ABJ3" s="152"/>
      <c r="ABK3" s="4"/>
      <c r="ABL3" s="2"/>
      <c r="ABM3" s="2"/>
      <c r="ABN3" s="2"/>
      <c r="ABO3" s="4"/>
      <c r="ABP3" s="152"/>
      <c r="ABQ3" s="16"/>
      <c r="ABR3" s="152"/>
      <c r="ABS3" s="4"/>
      <c r="ABT3" s="2"/>
      <c r="ABU3" s="2"/>
      <c r="ABV3" s="2"/>
      <c r="ABW3" s="4"/>
      <c r="ABX3" s="152"/>
      <c r="ABY3" s="16"/>
      <c r="ABZ3" s="152"/>
      <c r="ACA3" s="4"/>
      <c r="ACB3" s="2"/>
      <c r="ACC3" s="2"/>
      <c r="ACD3" s="2"/>
      <c r="ACE3" s="4"/>
      <c r="ACF3" s="152"/>
      <c r="ACG3" s="16"/>
      <c r="ACH3" s="152"/>
      <c r="ACI3" s="4"/>
      <c r="ACJ3" s="2"/>
      <c r="ACK3" s="2"/>
      <c r="ACL3" s="2"/>
      <c r="ACM3" s="4"/>
      <c r="ACN3" s="152"/>
      <c r="ACO3" s="16"/>
      <c r="ACP3" s="152"/>
      <c r="ACQ3" s="4"/>
      <c r="ACR3" s="2"/>
      <c r="ACS3" s="2"/>
      <c r="ACT3" s="2"/>
      <c r="ACU3" s="4"/>
      <c r="ACV3" s="152"/>
      <c r="ACW3" s="16"/>
      <c r="ACX3" s="152"/>
      <c r="ACY3" s="4"/>
      <c r="ACZ3" s="2"/>
      <c r="ADA3" s="2"/>
      <c r="ADB3" s="2"/>
      <c r="ADC3" s="4"/>
      <c r="ADD3" s="152"/>
      <c r="ADE3" s="16"/>
      <c r="ADF3" s="152"/>
      <c r="ADG3" s="4"/>
      <c r="ADH3" s="2"/>
      <c r="ADI3" s="2"/>
      <c r="ADJ3" s="2"/>
      <c r="ADK3" s="4"/>
      <c r="ADL3" s="152"/>
      <c r="ADM3" s="16"/>
      <c r="ADN3" s="152"/>
      <c r="ADO3" s="4"/>
      <c r="ADP3" s="2"/>
      <c r="ADQ3" s="2"/>
      <c r="ADR3" s="2"/>
      <c r="ADS3" s="4"/>
      <c r="ADT3" s="152"/>
      <c r="ADU3" s="16"/>
      <c r="ADV3" s="152"/>
      <c r="ADW3" s="4"/>
      <c r="ADX3" s="2"/>
      <c r="ADY3" s="2"/>
      <c r="ADZ3" s="2"/>
      <c r="AEA3" s="4"/>
      <c r="AEB3" s="152"/>
      <c r="AEC3" s="16"/>
      <c r="AED3" s="152"/>
      <c r="AEE3" s="4"/>
      <c r="AEF3" s="2"/>
      <c r="AEG3" s="2"/>
      <c r="AEH3" s="2"/>
      <c r="AEI3" s="4"/>
      <c r="AEJ3" s="152"/>
      <c r="AEK3" s="16"/>
      <c r="AEL3" s="152"/>
      <c r="AEM3" s="4"/>
      <c r="AEN3" s="2"/>
      <c r="AEO3" s="2"/>
      <c r="AEP3" s="2"/>
      <c r="AEQ3" s="4"/>
      <c r="AER3" s="152"/>
      <c r="AES3" s="16"/>
      <c r="AET3" s="152"/>
      <c r="AEU3" s="4"/>
      <c r="AEV3" s="2"/>
      <c r="AEW3" s="2"/>
      <c r="AEX3" s="2"/>
      <c r="AEY3" s="4"/>
      <c r="AEZ3" s="152"/>
      <c r="AFA3" s="16"/>
      <c r="AFB3" s="152"/>
      <c r="AFC3" s="4"/>
      <c r="AFD3" s="2"/>
      <c r="AFE3" s="2"/>
      <c r="AFF3" s="2"/>
      <c r="AFG3" s="4"/>
      <c r="AFH3" s="152"/>
      <c r="AFI3" s="16"/>
      <c r="AFJ3" s="152"/>
      <c r="AFK3" s="4"/>
      <c r="AFL3" s="2"/>
      <c r="AFM3" s="2"/>
      <c r="AFN3" s="2"/>
      <c r="AFO3" s="4"/>
      <c r="AFP3" s="152"/>
      <c r="AFQ3" s="16"/>
      <c r="AFR3" s="152"/>
      <c r="AFS3" s="4"/>
      <c r="AFT3" s="2"/>
      <c r="AFU3" s="2"/>
      <c r="AFV3" s="2"/>
      <c r="AFW3" s="4"/>
      <c r="AFX3" s="152"/>
      <c r="AFY3" s="16"/>
      <c r="AFZ3" s="152"/>
      <c r="AGA3" s="4"/>
      <c r="AGB3" s="2"/>
      <c r="AGC3" s="2"/>
      <c r="AGD3" s="2"/>
      <c r="AGE3" s="4"/>
      <c r="AGF3" s="152"/>
      <c r="AGG3" s="16"/>
      <c r="AGH3" s="152"/>
      <c r="AGI3" s="4"/>
      <c r="AGJ3" s="2"/>
      <c r="AGK3" s="2"/>
      <c r="AGL3" s="2"/>
      <c r="AGM3" s="4"/>
      <c r="AGN3" s="152"/>
      <c r="AGO3" s="16"/>
      <c r="AGP3" s="152"/>
      <c r="AGQ3" s="4"/>
      <c r="AGR3" s="2"/>
      <c r="AGS3" s="2"/>
      <c r="AGT3" s="2"/>
      <c r="AGU3" s="4"/>
      <c r="AGV3" s="152"/>
      <c r="AGW3" s="16"/>
      <c r="AGX3" s="152"/>
      <c r="AGY3" s="4"/>
      <c r="AGZ3" s="2"/>
      <c r="AHA3" s="2"/>
      <c r="AHB3" s="2"/>
      <c r="AHC3" s="4"/>
      <c r="AHD3" s="152"/>
      <c r="AHE3" s="16"/>
      <c r="AHF3" s="152"/>
      <c r="AHG3" s="4"/>
      <c r="AHH3" s="2"/>
      <c r="AHI3" s="2"/>
      <c r="AHJ3" s="2"/>
      <c r="AHK3" s="4"/>
      <c r="AHL3" s="152"/>
      <c r="AHM3" s="16"/>
      <c r="AHN3" s="152"/>
      <c r="AHO3" s="4"/>
      <c r="AHP3" s="2"/>
      <c r="AHQ3" s="2"/>
      <c r="AHR3" s="2"/>
      <c r="AHS3" s="4"/>
      <c r="AHT3" s="152"/>
      <c r="AHU3" s="16"/>
      <c r="AHV3" s="152"/>
      <c r="AHW3" s="4"/>
      <c r="AHX3" s="2"/>
      <c r="AHY3" s="2"/>
      <c r="AHZ3" s="2"/>
      <c r="AIA3" s="4"/>
      <c r="AIB3" s="152"/>
      <c r="AIC3" s="16"/>
      <c r="AID3" s="152"/>
      <c r="AIE3" s="4"/>
      <c r="AIF3" s="2"/>
      <c r="AIG3" s="2"/>
      <c r="AIH3" s="2"/>
      <c r="AII3" s="4"/>
      <c r="AIJ3" s="152"/>
      <c r="AIK3" s="16"/>
      <c r="AIL3" s="152"/>
      <c r="AIM3" s="4"/>
      <c r="AIN3" s="2"/>
      <c r="AIO3" s="2"/>
      <c r="AIP3" s="2"/>
      <c r="AIQ3" s="4"/>
      <c r="AIR3" s="152"/>
      <c r="AIS3" s="16"/>
      <c r="AIT3" s="152"/>
      <c r="AIU3" s="4"/>
      <c r="AIV3" s="2"/>
      <c r="AIW3" s="2"/>
      <c r="AIX3" s="2"/>
      <c r="AIY3" s="4"/>
      <c r="AIZ3" s="152"/>
      <c r="AJA3" s="16"/>
      <c r="AJB3" s="152"/>
      <c r="AJC3" s="4"/>
      <c r="AJD3" s="2"/>
      <c r="AJE3" s="2"/>
      <c r="AJF3" s="2"/>
      <c r="AJG3" s="4"/>
      <c r="AJH3" s="152"/>
      <c r="AJI3" s="16"/>
      <c r="AJJ3" s="152"/>
      <c r="AJK3" s="4"/>
      <c r="AJL3" s="2"/>
      <c r="AJM3" s="2"/>
      <c r="AJN3" s="2"/>
      <c r="AJO3" s="4"/>
      <c r="AJP3" s="152"/>
      <c r="AJQ3" s="16"/>
      <c r="AJR3" s="152"/>
      <c r="AJS3" s="4"/>
      <c r="AJT3" s="2"/>
      <c r="AJU3" s="2"/>
      <c r="AJV3" s="2"/>
      <c r="AJW3" s="4"/>
      <c r="AJX3" s="152"/>
      <c r="AJY3" s="16"/>
      <c r="AJZ3" s="152"/>
      <c r="AKA3" s="4"/>
      <c r="AKB3" s="2"/>
      <c r="AKC3" s="2"/>
      <c r="AKD3" s="2"/>
      <c r="AKE3" s="4"/>
      <c r="AKF3" s="152"/>
      <c r="AKG3" s="16"/>
      <c r="AKH3" s="152"/>
      <c r="AKI3" s="4"/>
      <c r="AKJ3" s="2"/>
      <c r="AKK3" s="2"/>
      <c r="AKL3" s="2"/>
      <c r="AKM3" s="4"/>
      <c r="AKN3" s="152"/>
      <c r="AKO3" s="16"/>
      <c r="AKP3" s="152"/>
      <c r="AKQ3" s="4"/>
      <c r="AKR3" s="2"/>
      <c r="AKS3" s="2"/>
      <c r="AKT3" s="2"/>
      <c r="AKU3" s="4"/>
      <c r="AKV3" s="152"/>
      <c r="AKW3" s="16"/>
      <c r="AKX3" s="152"/>
      <c r="AKY3" s="4"/>
      <c r="AKZ3" s="2"/>
      <c r="ALA3" s="2"/>
      <c r="ALB3" s="2"/>
      <c r="ALC3" s="4"/>
      <c r="ALD3" s="152"/>
      <c r="ALE3" s="16"/>
      <c r="ALF3" s="152"/>
      <c r="ALG3" s="4"/>
      <c r="ALH3" s="2"/>
      <c r="ALI3" s="2"/>
      <c r="ALJ3" s="2"/>
      <c r="ALK3" s="4"/>
      <c r="ALL3" s="152"/>
      <c r="ALM3" s="16"/>
      <c r="ALN3" s="152"/>
      <c r="ALO3" s="4"/>
      <c r="ALP3" s="2"/>
      <c r="ALQ3" s="2"/>
      <c r="ALR3" s="2"/>
      <c r="ALS3" s="4"/>
      <c r="ALT3" s="152"/>
      <c r="ALU3" s="16"/>
      <c r="ALV3" s="152"/>
      <c r="ALW3" s="4"/>
      <c r="ALX3" s="2"/>
      <c r="ALY3" s="2"/>
      <c r="ALZ3" s="2"/>
      <c r="AMA3" s="4"/>
      <c r="AMB3" s="152"/>
      <c r="AMC3" s="16"/>
      <c r="AMD3" s="152"/>
      <c r="AME3" s="4"/>
      <c r="AMF3" s="2"/>
      <c r="AMG3" s="2"/>
      <c r="AMH3" s="2"/>
      <c r="AMI3" s="4"/>
      <c r="AMJ3" s="152"/>
      <c r="AMK3" s="16"/>
      <c r="AML3" s="152"/>
      <c r="AMM3" s="4"/>
      <c r="AMN3" s="2"/>
      <c r="AMO3" s="2"/>
      <c r="AMP3" s="2"/>
      <c r="AMQ3" s="4"/>
      <c r="AMR3" s="152"/>
      <c r="AMS3" s="16"/>
      <c r="AMT3" s="152"/>
      <c r="AMU3" s="4"/>
      <c r="AMV3" s="2"/>
      <c r="AMW3" s="2"/>
      <c r="AMX3" s="2"/>
      <c r="AMY3" s="4"/>
      <c r="AMZ3" s="152"/>
      <c r="ANA3" s="16"/>
      <c r="ANB3" s="152"/>
      <c r="ANC3" s="4"/>
      <c r="AND3" s="2"/>
      <c r="ANE3" s="2"/>
      <c r="ANF3" s="2"/>
      <c r="ANG3" s="4"/>
      <c r="ANH3" s="152"/>
      <c r="ANI3" s="16"/>
      <c r="ANJ3" s="152"/>
      <c r="ANK3" s="4"/>
      <c r="ANL3" s="2"/>
      <c r="ANM3" s="2"/>
      <c r="ANN3" s="2"/>
      <c r="ANO3" s="4"/>
      <c r="ANP3" s="152"/>
      <c r="ANQ3" s="16"/>
      <c r="ANR3" s="152"/>
      <c r="ANS3" s="4"/>
      <c r="ANT3" s="2"/>
      <c r="ANU3" s="2"/>
      <c r="ANV3" s="2"/>
      <c r="ANW3" s="4"/>
      <c r="ANX3" s="152"/>
      <c r="ANY3" s="16"/>
      <c r="ANZ3" s="152"/>
      <c r="AOA3" s="4"/>
      <c r="AOB3" s="2"/>
      <c r="AOC3" s="2"/>
      <c r="AOD3" s="2"/>
      <c r="AOE3" s="4"/>
      <c r="AOF3" s="152"/>
      <c r="AOG3" s="16"/>
      <c r="AOH3" s="152"/>
      <c r="AOI3" s="4"/>
      <c r="AOJ3" s="2"/>
      <c r="AOK3" s="2"/>
      <c r="AOL3" s="2"/>
      <c r="AOM3" s="4"/>
      <c r="AON3" s="152"/>
      <c r="AOO3" s="16"/>
      <c r="AOP3" s="152"/>
      <c r="AOQ3" s="4"/>
      <c r="AOR3" s="2"/>
      <c r="AOS3" s="2"/>
      <c r="AOT3" s="2"/>
      <c r="AOU3" s="4"/>
      <c r="AOV3" s="152"/>
      <c r="AOW3" s="16"/>
      <c r="AOX3" s="152"/>
      <c r="AOY3" s="4"/>
      <c r="AOZ3" s="2"/>
      <c r="APA3" s="2"/>
      <c r="APB3" s="2"/>
      <c r="APC3" s="4"/>
      <c r="APD3" s="152"/>
      <c r="APE3" s="16"/>
      <c r="APF3" s="152"/>
      <c r="APG3" s="4"/>
      <c r="APH3" s="2"/>
      <c r="API3" s="2"/>
      <c r="APJ3" s="2"/>
      <c r="APK3" s="4"/>
      <c r="APL3" s="152"/>
      <c r="APM3" s="16"/>
      <c r="APN3" s="152"/>
      <c r="APO3" s="4"/>
      <c r="APP3" s="2"/>
      <c r="APQ3" s="2"/>
      <c r="APR3" s="2"/>
      <c r="APS3" s="4"/>
      <c r="APT3" s="152"/>
      <c r="APU3" s="16"/>
      <c r="APV3" s="152"/>
      <c r="APW3" s="4"/>
      <c r="APX3" s="2"/>
      <c r="APY3" s="2"/>
      <c r="APZ3" s="2"/>
      <c r="AQA3" s="4"/>
      <c r="AQB3" s="152"/>
      <c r="AQC3" s="16"/>
      <c r="AQD3" s="152"/>
      <c r="AQE3" s="4"/>
      <c r="AQF3" s="2"/>
      <c r="AQG3" s="2"/>
      <c r="AQH3" s="2"/>
      <c r="AQI3" s="4"/>
      <c r="AQJ3" s="152"/>
      <c r="AQK3" s="16"/>
      <c r="AQL3" s="152"/>
      <c r="AQM3" s="4"/>
      <c r="AQN3" s="2"/>
      <c r="AQO3" s="2"/>
      <c r="AQP3" s="2"/>
      <c r="AQQ3" s="4"/>
      <c r="AQR3" s="152"/>
      <c r="AQS3" s="16"/>
      <c r="AQT3" s="152"/>
      <c r="AQU3" s="4"/>
      <c r="AQV3" s="2"/>
      <c r="AQW3" s="2"/>
      <c r="AQX3" s="2"/>
      <c r="AQY3" s="4"/>
      <c r="AQZ3" s="152"/>
      <c r="ARA3" s="16"/>
      <c r="ARB3" s="152"/>
      <c r="ARC3" s="4"/>
      <c r="ARD3" s="2"/>
      <c r="ARE3" s="2"/>
      <c r="ARF3" s="2"/>
      <c r="ARG3" s="4"/>
      <c r="ARH3" s="152"/>
      <c r="ARI3" s="16"/>
      <c r="ARJ3" s="152"/>
      <c r="ARK3" s="4"/>
      <c r="ARL3" s="2"/>
      <c r="ARM3" s="2"/>
      <c r="ARN3" s="2"/>
      <c r="ARO3" s="4"/>
      <c r="ARP3" s="152"/>
      <c r="ARQ3" s="16"/>
      <c r="ARR3" s="152"/>
      <c r="ARS3" s="4"/>
      <c r="ART3" s="2"/>
      <c r="ARU3" s="2"/>
      <c r="ARV3" s="2"/>
      <c r="ARW3" s="4"/>
      <c r="ARX3" s="152"/>
      <c r="ARY3" s="16"/>
      <c r="ARZ3" s="152"/>
      <c r="ASA3" s="4"/>
      <c r="ASB3" s="2"/>
      <c r="ASC3" s="2"/>
      <c r="ASD3" s="2"/>
      <c r="ASE3" s="4"/>
      <c r="ASF3" s="152"/>
      <c r="ASG3" s="16"/>
      <c r="ASH3" s="152"/>
      <c r="ASI3" s="4"/>
      <c r="ASJ3" s="2"/>
      <c r="ASK3" s="2"/>
      <c r="ASL3" s="2"/>
      <c r="ASM3" s="4"/>
      <c r="ASN3" s="152"/>
      <c r="ASO3" s="16"/>
      <c r="ASP3" s="152"/>
      <c r="ASQ3" s="4"/>
      <c r="ASR3" s="2"/>
      <c r="ASS3" s="2"/>
      <c r="AST3" s="2"/>
      <c r="ASU3" s="4"/>
      <c r="ASV3" s="152"/>
      <c r="ASW3" s="16"/>
      <c r="ASX3" s="152"/>
      <c r="ASY3" s="4"/>
      <c r="ASZ3" s="2"/>
      <c r="ATA3" s="2"/>
      <c r="ATB3" s="2"/>
      <c r="ATC3" s="4"/>
      <c r="ATD3" s="152"/>
      <c r="ATE3" s="16"/>
      <c r="ATF3" s="152"/>
      <c r="ATG3" s="4"/>
      <c r="ATH3" s="2"/>
      <c r="ATI3" s="2"/>
      <c r="ATJ3" s="2"/>
      <c r="ATK3" s="4"/>
      <c r="ATL3" s="152"/>
      <c r="ATM3" s="16"/>
      <c r="ATN3" s="152"/>
      <c r="ATO3" s="4"/>
      <c r="ATP3" s="2"/>
      <c r="ATQ3" s="2"/>
      <c r="ATR3" s="2"/>
      <c r="ATS3" s="4"/>
      <c r="ATT3" s="152"/>
      <c r="ATU3" s="16"/>
      <c r="ATV3" s="152"/>
      <c r="ATW3" s="4"/>
      <c r="ATX3" s="2"/>
      <c r="ATY3" s="2"/>
      <c r="ATZ3" s="2"/>
      <c r="AUA3" s="4"/>
      <c r="AUB3" s="152"/>
      <c r="AUC3" s="16"/>
      <c r="AUD3" s="152"/>
      <c r="AUE3" s="4"/>
      <c r="AUF3" s="2"/>
      <c r="AUG3" s="2"/>
      <c r="AUH3" s="2"/>
      <c r="AUI3" s="4"/>
      <c r="AUJ3" s="152"/>
      <c r="AUK3" s="16"/>
      <c r="AUL3" s="152"/>
      <c r="AUM3" s="4"/>
      <c r="AUN3" s="2"/>
      <c r="AUO3" s="2"/>
      <c r="AUP3" s="2"/>
      <c r="AUQ3" s="4"/>
      <c r="AUR3" s="152"/>
      <c r="AUS3" s="16"/>
      <c r="AUT3" s="152"/>
      <c r="AUU3" s="4"/>
      <c r="AUV3" s="2"/>
      <c r="AUW3" s="2"/>
      <c r="AUX3" s="2"/>
      <c r="AUY3" s="4"/>
      <c r="AUZ3" s="152"/>
      <c r="AVA3" s="16"/>
      <c r="AVB3" s="152"/>
      <c r="AVC3" s="4"/>
      <c r="AVD3" s="2"/>
      <c r="AVE3" s="2"/>
      <c r="AVF3" s="2"/>
      <c r="AVG3" s="4"/>
      <c r="AVH3" s="152"/>
      <c r="AVI3" s="16"/>
      <c r="AVJ3" s="152"/>
      <c r="AVK3" s="4"/>
      <c r="AVL3" s="2"/>
      <c r="AVM3" s="2"/>
      <c r="AVN3" s="2"/>
      <c r="AVO3" s="4"/>
      <c r="AVP3" s="152"/>
      <c r="AVQ3" s="16"/>
      <c r="AVR3" s="152"/>
      <c r="AVS3" s="4"/>
      <c r="AVT3" s="2"/>
      <c r="AVU3" s="2"/>
      <c r="AVV3" s="2"/>
      <c r="AVW3" s="4"/>
      <c r="AVX3" s="152"/>
      <c r="AVY3" s="16"/>
      <c r="AVZ3" s="152"/>
      <c r="AWA3" s="4"/>
      <c r="AWB3" s="2"/>
      <c r="AWC3" s="2"/>
      <c r="AWD3" s="2"/>
      <c r="AWE3" s="4"/>
      <c r="AWF3" s="152"/>
      <c r="AWG3" s="16"/>
      <c r="AWH3" s="152"/>
      <c r="AWI3" s="4"/>
      <c r="AWJ3" s="2"/>
      <c r="AWK3" s="2"/>
      <c r="AWL3" s="2"/>
      <c r="AWM3" s="4"/>
      <c r="AWN3" s="152"/>
      <c r="AWO3" s="16"/>
      <c r="AWP3" s="152"/>
      <c r="AWQ3" s="4"/>
      <c r="AWR3" s="2"/>
      <c r="AWS3" s="2"/>
      <c r="AWT3" s="2"/>
      <c r="AWU3" s="4"/>
      <c r="AWV3" s="152"/>
      <c r="AWW3" s="16"/>
      <c r="AWX3" s="152"/>
      <c r="AWY3" s="4"/>
      <c r="AWZ3" s="2"/>
      <c r="AXA3" s="2"/>
      <c r="AXB3" s="2"/>
      <c r="AXC3" s="4"/>
      <c r="AXD3" s="152"/>
      <c r="AXE3" s="16"/>
      <c r="AXF3" s="152"/>
      <c r="AXG3" s="4"/>
      <c r="AXH3" s="2"/>
      <c r="AXI3" s="2"/>
      <c r="AXJ3" s="2"/>
      <c r="AXK3" s="4"/>
      <c r="AXL3" s="152"/>
      <c r="AXM3" s="16"/>
      <c r="AXN3" s="152"/>
      <c r="AXO3" s="4"/>
      <c r="AXP3" s="2"/>
      <c r="AXQ3" s="2"/>
      <c r="AXR3" s="2"/>
      <c r="AXS3" s="4"/>
      <c r="AXT3" s="152"/>
      <c r="AXU3" s="16"/>
      <c r="AXV3" s="152"/>
      <c r="AXW3" s="4"/>
      <c r="AXX3" s="2"/>
      <c r="AXY3" s="2"/>
      <c r="AXZ3" s="2"/>
      <c r="AYA3" s="4"/>
      <c r="AYB3" s="152"/>
      <c r="AYC3" s="16"/>
      <c r="AYD3" s="152"/>
      <c r="AYE3" s="4"/>
      <c r="AYF3" s="2"/>
      <c r="AYG3" s="2"/>
      <c r="AYH3" s="2"/>
      <c r="AYI3" s="4"/>
      <c r="AYJ3" s="152"/>
      <c r="AYK3" s="16"/>
      <c r="AYL3" s="152"/>
      <c r="AYM3" s="4"/>
      <c r="AYN3" s="2"/>
      <c r="AYO3" s="2"/>
      <c r="AYP3" s="2"/>
      <c r="AYQ3" s="4"/>
      <c r="AYR3" s="152"/>
      <c r="AYS3" s="16"/>
      <c r="AYT3" s="152"/>
      <c r="AYU3" s="4"/>
      <c r="AYV3" s="2"/>
      <c r="AYW3" s="2"/>
      <c r="AYX3" s="2"/>
      <c r="AYY3" s="4"/>
      <c r="AYZ3" s="152"/>
      <c r="AZA3" s="16"/>
      <c r="AZB3" s="152"/>
      <c r="AZC3" s="4"/>
      <c r="AZD3" s="2"/>
      <c r="AZE3" s="2"/>
      <c r="AZF3" s="2"/>
      <c r="AZG3" s="4"/>
      <c r="AZH3" s="152"/>
      <c r="AZI3" s="16"/>
      <c r="AZJ3" s="152"/>
      <c r="AZK3" s="4"/>
      <c r="AZL3" s="2"/>
      <c r="AZM3" s="2"/>
      <c r="AZN3" s="2"/>
      <c r="AZO3" s="4"/>
      <c r="AZP3" s="152"/>
      <c r="AZQ3" s="16"/>
      <c r="AZR3" s="152"/>
      <c r="AZS3" s="4"/>
      <c r="AZT3" s="2"/>
      <c r="AZU3" s="2"/>
      <c r="AZV3" s="2"/>
      <c r="AZW3" s="4"/>
      <c r="AZX3" s="152"/>
      <c r="AZY3" s="16"/>
      <c r="AZZ3" s="152"/>
      <c r="BAA3" s="4"/>
      <c r="BAB3" s="2"/>
      <c r="BAC3" s="2"/>
      <c r="BAD3" s="2"/>
      <c r="BAE3" s="4"/>
      <c r="BAF3" s="152"/>
      <c r="BAG3" s="16"/>
      <c r="BAH3" s="152"/>
      <c r="BAI3" s="4"/>
      <c r="BAJ3" s="2"/>
      <c r="BAK3" s="2"/>
      <c r="BAL3" s="2"/>
      <c r="BAM3" s="4"/>
      <c r="BAN3" s="152"/>
      <c r="BAO3" s="16"/>
      <c r="BAP3" s="152"/>
      <c r="BAQ3" s="4"/>
      <c r="BAR3" s="2"/>
      <c r="BAS3" s="2"/>
      <c r="BAT3" s="2"/>
      <c r="BAU3" s="4"/>
      <c r="BAV3" s="152"/>
      <c r="BAW3" s="16"/>
      <c r="BAX3" s="152"/>
      <c r="BAY3" s="4"/>
      <c r="BAZ3" s="2"/>
      <c r="BBA3" s="2"/>
      <c r="BBB3" s="2"/>
      <c r="BBC3" s="4"/>
      <c r="BBD3" s="152"/>
      <c r="BBE3" s="16"/>
      <c r="BBF3" s="152"/>
      <c r="BBG3" s="4"/>
      <c r="BBH3" s="2"/>
      <c r="BBI3" s="2"/>
      <c r="BBJ3" s="2"/>
      <c r="BBK3" s="4"/>
      <c r="BBL3" s="152"/>
      <c r="BBM3" s="16"/>
      <c r="BBN3" s="152"/>
      <c r="BBO3" s="4"/>
      <c r="BBP3" s="2"/>
      <c r="BBQ3" s="2"/>
      <c r="BBR3" s="2"/>
      <c r="BBS3" s="4"/>
      <c r="BBT3" s="152"/>
      <c r="BBU3" s="16"/>
      <c r="BBV3" s="152"/>
      <c r="BBW3" s="4"/>
      <c r="BBX3" s="2"/>
      <c r="BBY3" s="2"/>
      <c r="BBZ3" s="2"/>
      <c r="BCA3" s="4"/>
      <c r="BCB3" s="152"/>
      <c r="BCC3" s="16"/>
      <c r="BCD3" s="152"/>
      <c r="BCE3" s="4"/>
      <c r="BCF3" s="2"/>
      <c r="BCG3" s="2"/>
      <c r="BCH3" s="2"/>
      <c r="BCI3" s="4"/>
      <c r="BCJ3" s="152"/>
      <c r="BCK3" s="16"/>
      <c r="BCL3" s="152"/>
      <c r="BCM3" s="4"/>
      <c r="BCN3" s="2"/>
      <c r="BCO3" s="2"/>
      <c r="BCP3" s="2"/>
      <c r="BCQ3" s="4"/>
      <c r="BCR3" s="152"/>
      <c r="BCS3" s="16"/>
      <c r="BCT3" s="152"/>
      <c r="BCU3" s="4"/>
      <c r="BCV3" s="2"/>
      <c r="BCW3" s="2"/>
      <c r="BCX3" s="2"/>
      <c r="BCY3" s="4"/>
      <c r="BCZ3" s="152"/>
      <c r="BDA3" s="16"/>
      <c r="BDB3" s="152"/>
      <c r="BDC3" s="4"/>
      <c r="BDD3" s="2"/>
      <c r="BDE3" s="2"/>
      <c r="BDF3" s="2"/>
      <c r="BDG3" s="4"/>
      <c r="BDH3" s="152"/>
      <c r="BDI3" s="16"/>
      <c r="BDJ3" s="152"/>
      <c r="BDK3" s="4"/>
      <c r="BDL3" s="2"/>
      <c r="BDM3" s="2"/>
      <c r="BDN3" s="2"/>
      <c r="BDO3" s="4"/>
      <c r="BDP3" s="152"/>
      <c r="BDQ3" s="16"/>
      <c r="BDR3" s="152"/>
      <c r="BDS3" s="4"/>
      <c r="BDT3" s="2"/>
      <c r="BDU3" s="2"/>
      <c r="BDV3" s="2"/>
      <c r="BDW3" s="4"/>
      <c r="BDX3" s="152"/>
      <c r="BDY3" s="16"/>
      <c r="BDZ3" s="152"/>
      <c r="BEA3" s="4"/>
      <c r="BEB3" s="2"/>
      <c r="BEC3" s="2"/>
      <c r="BED3" s="2"/>
      <c r="BEE3" s="4"/>
      <c r="BEF3" s="152"/>
      <c r="BEG3" s="16"/>
      <c r="BEH3" s="152"/>
      <c r="BEI3" s="4"/>
      <c r="BEJ3" s="2"/>
      <c r="BEK3" s="2"/>
      <c r="BEL3" s="2"/>
      <c r="BEM3" s="4"/>
      <c r="BEN3" s="152"/>
      <c r="BEO3" s="16"/>
      <c r="BEP3" s="152"/>
      <c r="BEQ3" s="4"/>
      <c r="BER3" s="2"/>
      <c r="BES3" s="2"/>
      <c r="BET3" s="2"/>
      <c r="BEU3" s="4"/>
      <c r="BEV3" s="152"/>
      <c r="BEW3" s="16"/>
      <c r="BEX3" s="152"/>
      <c r="BEY3" s="4"/>
      <c r="BEZ3" s="2"/>
      <c r="BFA3" s="2"/>
      <c r="BFB3" s="2"/>
      <c r="BFC3" s="4"/>
      <c r="BFD3" s="152"/>
      <c r="BFE3" s="16"/>
      <c r="BFF3" s="152"/>
      <c r="BFG3" s="4"/>
      <c r="BFH3" s="2"/>
      <c r="BFI3" s="2"/>
      <c r="BFJ3" s="2"/>
      <c r="BFK3" s="4"/>
      <c r="BFL3" s="152"/>
      <c r="BFM3" s="16"/>
      <c r="BFN3" s="152"/>
      <c r="BFO3" s="4"/>
      <c r="BFP3" s="2"/>
      <c r="BFQ3" s="2"/>
      <c r="BFR3" s="2"/>
      <c r="BFS3" s="4"/>
      <c r="BFT3" s="152"/>
      <c r="BFU3" s="16"/>
      <c r="BFV3" s="152"/>
      <c r="BFW3" s="4"/>
      <c r="BFX3" s="2"/>
      <c r="BFY3" s="2"/>
      <c r="BFZ3" s="2"/>
      <c r="BGA3" s="4"/>
      <c r="BGB3" s="152"/>
      <c r="BGC3" s="16"/>
      <c r="BGD3" s="152"/>
      <c r="BGE3" s="4"/>
      <c r="BGF3" s="2"/>
      <c r="BGG3" s="2"/>
      <c r="BGH3" s="2"/>
      <c r="BGI3" s="4"/>
      <c r="BGJ3" s="152"/>
      <c r="BGK3" s="16"/>
      <c r="BGL3" s="152"/>
      <c r="BGM3" s="4"/>
      <c r="BGN3" s="2"/>
      <c r="BGO3" s="2"/>
      <c r="BGP3" s="2"/>
      <c r="BGQ3" s="4"/>
      <c r="BGR3" s="152"/>
      <c r="BGS3" s="16"/>
      <c r="BGT3" s="152"/>
      <c r="BGU3" s="4"/>
      <c r="BGV3" s="2"/>
      <c r="BGW3" s="2"/>
      <c r="BGX3" s="2"/>
      <c r="BGY3" s="4"/>
      <c r="BGZ3" s="152"/>
      <c r="BHA3" s="16"/>
      <c r="BHB3" s="152"/>
      <c r="BHC3" s="4"/>
      <c r="BHD3" s="2"/>
      <c r="BHE3" s="2"/>
      <c r="BHF3" s="2"/>
      <c r="BHG3" s="4"/>
      <c r="BHH3" s="152"/>
      <c r="BHI3" s="16"/>
      <c r="BHJ3" s="152"/>
      <c r="BHK3" s="4"/>
      <c r="BHL3" s="2"/>
      <c r="BHM3" s="2"/>
      <c r="BHN3" s="2"/>
      <c r="BHO3" s="4"/>
      <c r="BHP3" s="152"/>
      <c r="BHQ3" s="16"/>
      <c r="BHR3" s="152"/>
      <c r="BHS3" s="4"/>
      <c r="BHT3" s="2"/>
      <c r="BHU3" s="2"/>
      <c r="BHV3" s="2"/>
      <c r="BHW3" s="4"/>
      <c r="BHX3" s="152"/>
      <c r="BHY3" s="16"/>
      <c r="BHZ3" s="152"/>
      <c r="BIA3" s="4"/>
      <c r="BIB3" s="2"/>
      <c r="BIC3" s="2"/>
      <c r="BID3" s="2"/>
      <c r="BIE3" s="4"/>
      <c r="BIF3" s="152"/>
      <c r="BIG3" s="16"/>
      <c r="BIH3" s="152"/>
      <c r="BII3" s="4"/>
      <c r="BIJ3" s="2"/>
      <c r="BIK3" s="2"/>
      <c r="BIL3" s="2"/>
      <c r="BIM3" s="4"/>
      <c r="BIN3" s="152"/>
      <c r="BIO3" s="16"/>
      <c r="BIP3" s="152"/>
      <c r="BIQ3" s="4"/>
      <c r="BIR3" s="2"/>
      <c r="BIS3" s="2"/>
      <c r="BIT3" s="2"/>
      <c r="BIU3" s="4"/>
      <c r="BIV3" s="152"/>
      <c r="BIW3" s="16"/>
      <c r="BIX3" s="152"/>
      <c r="BIY3" s="4"/>
      <c r="BIZ3" s="2"/>
      <c r="BJA3" s="2"/>
      <c r="BJB3" s="2"/>
      <c r="BJC3" s="4"/>
      <c r="BJD3" s="152"/>
      <c r="BJE3" s="16"/>
      <c r="BJF3" s="152"/>
      <c r="BJG3" s="4"/>
      <c r="BJH3" s="2"/>
      <c r="BJI3" s="2"/>
      <c r="BJJ3" s="2"/>
      <c r="BJK3" s="4"/>
      <c r="BJL3" s="152"/>
      <c r="BJM3" s="16"/>
      <c r="BJN3" s="152"/>
      <c r="BJO3" s="4"/>
      <c r="BJP3" s="2"/>
      <c r="BJQ3" s="2"/>
      <c r="BJR3" s="2"/>
      <c r="BJS3" s="4"/>
      <c r="BJT3" s="152"/>
      <c r="BJU3" s="16"/>
      <c r="BJV3" s="152"/>
      <c r="BJW3" s="4"/>
      <c r="BJX3" s="2"/>
      <c r="BJY3" s="2"/>
      <c r="BJZ3" s="2"/>
      <c r="BKA3" s="4"/>
      <c r="BKB3" s="152"/>
      <c r="BKC3" s="16"/>
      <c r="BKD3" s="152"/>
      <c r="BKE3" s="4"/>
      <c r="BKF3" s="2"/>
      <c r="BKG3" s="2"/>
      <c r="BKH3" s="2"/>
      <c r="BKI3" s="4"/>
      <c r="BKJ3" s="152"/>
      <c r="BKK3" s="16"/>
      <c r="BKL3" s="152"/>
      <c r="BKM3" s="4"/>
      <c r="BKN3" s="2"/>
      <c r="BKO3" s="2"/>
      <c r="BKP3" s="2"/>
      <c r="BKQ3" s="4"/>
      <c r="BKR3" s="152"/>
      <c r="BKS3" s="16"/>
      <c r="BKT3" s="152"/>
      <c r="BKU3" s="4"/>
      <c r="BKV3" s="2"/>
      <c r="BKW3" s="2"/>
      <c r="BKX3" s="2"/>
      <c r="BKY3" s="4"/>
      <c r="BKZ3" s="152"/>
      <c r="BLA3" s="16"/>
      <c r="BLB3" s="152"/>
      <c r="BLC3" s="4"/>
      <c r="BLD3" s="2"/>
      <c r="BLE3" s="2"/>
      <c r="BLF3" s="2"/>
      <c r="BLG3" s="4"/>
      <c r="BLH3" s="152"/>
      <c r="BLI3" s="16"/>
      <c r="BLJ3" s="152"/>
      <c r="BLK3" s="4"/>
      <c r="BLL3" s="2"/>
      <c r="BLM3" s="2"/>
      <c r="BLN3" s="2"/>
      <c r="BLO3" s="4"/>
      <c r="BLP3" s="152"/>
      <c r="BLQ3" s="16"/>
      <c r="BLR3" s="152"/>
      <c r="BLS3" s="4"/>
      <c r="BLT3" s="2"/>
      <c r="BLU3" s="2"/>
      <c r="BLV3" s="2"/>
      <c r="BLW3" s="4"/>
      <c r="BLX3" s="152"/>
      <c r="BLY3" s="16"/>
      <c r="BLZ3" s="152"/>
      <c r="BMA3" s="4"/>
      <c r="BMB3" s="2"/>
      <c r="BMC3" s="2"/>
      <c r="BMD3" s="2"/>
      <c r="BME3" s="4"/>
      <c r="BMF3" s="152"/>
      <c r="BMG3" s="16"/>
      <c r="BMH3" s="152"/>
      <c r="BMI3" s="4"/>
      <c r="BMJ3" s="2"/>
      <c r="BMK3" s="2"/>
      <c r="BML3" s="2"/>
      <c r="BMM3" s="4"/>
      <c r="BMN3" s="152"/>
      <c r="BMO3" s="16"/>
      <c r="BMP3" s="152"/>
      <c r="BMQ3" s="4"/>
      <c r="BMR3" s="2"/>
      <c r="BMS3" s="2"/>
      <c r="BMT3" s="2"/>
      <c r="BMU3" s="4"/>
      <c r="BMV3" s="152"/>
      <c r="BMW3" s="16"/>
      <c r="BMX3" s="152"/>
      <c r="BMY3" s="4"/>
      <c r="BMZ3" s="2"/>
      <c r="BNA3" s="2"/>
      <c r="BNB3" s="2"/>
      <c r="BNC3" s="4"/>
      <c r="BND3" s="152"/>
      <c r="BNE3" s="16"/>
      <c r="BNF3" s="152"/>
      <c r="BNG3" s="4"/>
      <c r="BNH3" s="2"/>
      <c r="BNI3" s="2"/>
      <c r="BNJ3" s="2"/>
      <c r="BNK3" s="4"/>
      <c r="BNL3" s="152"/>
      <c r="BNM3" s="16"/>
      <c r="BNN3" s="152"/>
      <c r="BNO3" s="4"/>
      <c r="BNP3" s="2"/>
      <c r="BNQ3" s="2"/>
      <c r="BNR3" s="2"/>
      <c r="BNS3" s="4"/>
      <c r="BNT3" s="152"/>
      <c r="BNU3" s="16"/>
      <c r="BNV3" s="152"/>
      <c r="BNW3" s="4"/>
      <c r="BNX3" s="2"/>
      <c r="BNY3" s="2"/>
      <c r="BNZ3" s="2"/>
      <c r="BOA3" s="4"/>
      <c r="BOB3" s="152"/>
      <c r="BOC3" s="16"/>
      <c r="BOD3" s="152"/>
      <c r="BOE3" s="4"/>
      <c r="BOF3" s="2"/>
      <c r="BOG3" s="2"/>
      <c r="BOH3" s="2"/>
      <c r="BOI3" s="4"/>
      <c r="BOJ3" s="152"/>
      <c r="BOK3" s="16"/>
      <c r="BOL3" s="152"/>
      <c r="BOM3" s="4"/>
      <c r="BON3" s="2"/>
      <c r="BOO3" s="2"/>
      <c r="BOP3" s="2"/>
      <c r="BOQ3" s="4"/>
      <c r="BOR3" s="152"/>
      <c r="BOS3" s="16"/>
      <c r="BOT3" s="152"/>
      <c r="BOU3" s="4"/>
      <c r="BOV3" s="2"/>
      <c r="BOW3" s="2"/>
      <c r="BOX3" s="2"/>
      <c r="BOY3" s="4"/>
      <c r="BOZ3" s="152"/>
      <c r="BPA3" s="16"/>
      <c r="BPB3" s="152"/>
      <c r="BPC3" s="4"/>
      <c r="BPD3" s="2"/>
      <c r="BPE3" s="2"/>
      <c r="BPF3" s="2"/>
      <c r="BPG3" s="4"/>
      <c r="BPH3" s="152"/>
      <c r="BPI3" s="16"/>
      <c r="BPJ3" s="152"/>
      <c r="BPK3" s="4"/>
      <c r="BPL3" s="2"/>
      <c r="BPM3" s="2"/>
      <c r="BPN3" s="2"/>
      <c r="BPO3" s="4"/>
      <c r="BPP3" s="152"/>
      <c r="BPQ3" s="16"/>
      <c r="BPR3" s="152"/>
      <c r="BPS3" s="4"/>
      <c r="BPT3" s="2"/>
      <c r="BPU3" s="2"/>
      <c r="BPV3" s="2"/>
      <c r="BPW3" s="4"/>
      <c r="BPX3" s="152"/>
      <c r="BPY3" s="16"/>
      <c r="BPZ3" s="152"/>
      <c r="BQA3" s="4"/>
      <c r="BQB3" s="2"/>
      <c r="BQC3" s="2"/>
      <c r="BQD3" s="2"/>
      <c r="BQE3" s="4"/>
      <c r="BQF3" s="152"/>
      <c r="BQG3" s="16"/>
      <c r="BQH3" s="152"/>
      <c r="BQI3" s="4"/>
      <c r="BQJ3" s="2"/>
      <c r="BQK3" s="2"/>
      <c r="BQL3" s="2"/>
      <c r="BQM3" s="4"/>
      <c r="BQN3" s="152"/>
      <c r="BQO3" s="16"/>
      <c r="BQP3" s="152"/>
      <c r="BQQ3" s="4"/>
      <c r="BQR3" s="2"/>
      <c r="BQS3" s="2"/>
      <c r="BQT3" s="2"/>
      <c r="BQU3" s="4"/>
      <c r="BQV3" s="152"/>
      <c r="BQW3" s="16"/>
      <c r="BQX3" s="152"/>
      <c r="BQY3" s="4"/>
      <c r="BQZ3" s="2"/>
      <c r="BRA3" s="2"/>
      <c r="BRB3" s="2"/>
      <c r="BRC3" s="4"/>
      <c r="BRD3" s="152"/>
      <c r="BRE3" s="16"/>
      <c r="BRF3" s="152"/>
      <c r="BRG3" s="4"/>
      <c r="BRH3" s="2"/>
      <c r="BRI3" s="2"/>
      <c r="BRJ3" s="2"/>
      <c r="BRK3" s="4"/>
      <c r="BRL3" s="152"/>
      <c r="BRM3" s="16"/>
      <c r="BRN3" s="152"/>
      <c r="BRO3" s="4"/>
      <c r="BRP3" s="2"/>
      <c r="BRQ3" s="2"/>
      <c r="BRR3" s="2"/>
      <c r="BRS3" s="4"/>
      <c r="BRT3" s="152"/>
      <c r="BRU3" s="16"/>
      <c r="BRV3" s="152"/>
      <c r="BRW3" s="4"/>
      <c r="BRX3" s="2"/>
      <c r="BRY3" s="2"/>
      <c r="BRZ3" s="2"/>
      <c r="BSA3" s="4"/>
      <c r="BSB3" s="152"/>
      <c r="BSC3" s="16"/>
      <c r="BSD3" s="152"/>
      <c r="BSE3" s="4"/>
      <c r="BSF3" s="2"/>
      <c r="BSG3" s="2"/>
      <c r="BSH3" s="2"/>
      <c r="BSI3" s="4"/>
      <c r="BSJ3" s="152"/>
      <c r="BSK3" s="16"/>
      <c r="BSL3" s="152"/>
      <c r="BSM3" s="4"/>
      <c r="BSN3" s="2"/>
      <c r="BSO3" s="2"/>
      <c r="BSP3" s="2"/>
      <c r="BSQ3" s="4"/>
      <c r="BSR3" s="152"/>
      <c r="BSS3" s="16"/>
      <c r="BST3" s="152"/>
      <c r="BSU3" s="4"/>
      <c r="BSV3" s="2"/>
      <c r="BSW3" s="2"/>
      <c r="BSX3" s="2"/>
      <c r="BSY3" s="4"/>
      <c r="BSZ3" s="152"/>
      <c r="BTA3" s="16"/>
      <c r="BTB3" s="152"/>
      <c r="BTC3" s="4"/>
      <c r="BTD3" s="2"/>
      <c r="BTE3" s="2"/>
      <c r="BTF3" s="2"/>
      <c r="BTG3" s="4"/>
      <c r="BTH3" s="152"/>
      <c r="BTI3" s="16"/>
      <c r="BTJ3" s="152"/>
      <c r="BTK3" s="4"/>
      <c r="BTL3" s="2"/>
      <c r="BTM3" s="2"/>
      <c r="BTN3" s="2"/>
      <c r="BTO3" s="4"/>
      <c r="BTP3" s="152"/>
      <c r="BTQ3" s="16"/>
      <c r="BTR3" s="152"/>
      <c r="BTS3" s="4"/>
      <c r="BTT3" s="2"/>
      <c r="BTU3" s="2"/>
      <c r="BTV3" s="2"/>
      <c r="BTW3" s="4"/>
      <c r="BTX3" s="152"/>
      <c r="BTY3" s="16"/>
      <c r="BTZ3" s="152"/>
      <c r="BUA3" s="4"/>
      <c r="BUB3" s="2"/>
      <c r="BUC3" s="2"/>
      <c r="BUD3" s="2"/>
      <c r="BUE3" s="4"/>
      <c r="BUF3" s="152"/>
      <c r="BUG3" s="16"/>
      <c r="BUH3" s="152"/>
      <c r="BUI3" s="4"/>
      <c r="BUJ3" s="2"/>
      <c r="BUK3" s="2"/>
      <c r="BUL3" s="2"/>
      <c r="BUM3" s="4"/>
      <c r="BUN3" s="152"/>
      <c r="BUO3" s="16"/>
      <c r="BUP3" s="152"/>
      <c r="BUQ3" s="4"/>
      <c r="BUR3" s="2"/>
      <c r="BUS3" s="2"/>
      <c r="BUT3" s="2"/>
      <c r="BUU3" s="4"/>
      <c r="BUV3" s="152"/>
      <c r="BUW3" s="16"/>
      <c r="BUX3" s="152"/>
      <c r="BUY3" s="4"/>
      <c r="BUZ3" s="2"/>
      <c r="BVA3" s="2"/>
      <c r="BVB3" s="2"/>
      <c r="BVC3" s="4"/>
      <c r="BVD3" s="152"/>
      <c r="BVE3" s="16"/>
      <c r="BVF3" s="152"/>
      <c r="BVG3" s="4"/>
      <c r="BVH3" s="2"/>
      <c r="BVI3" s="2"/>
      <c r="BVJ3" s="2"/>
      <c r="BVK3" s="4"/>
      <c r="BVL3" s="152"/>
      <c r="BVM3" s="16"/>
      <c r="BVN3" s="152"/>
      <c r="BVO3" s="4"/>
      <c r="BVP3" s="2"/>
      <c r="BVQ3" s="2"/>
      <c r="BVR3" s="2"/>
      <c r="BVS3" s="4"/>
      <c r="BVT3" s="152"/>
      <c r="BVU3" s="16"/>
      <c r="BVV3" s="152"/>
      <c r="BVW3" s="4"/>
      <c r="BVX3" s="2"/>
      <c r="BVY3" s="2"/>
      <c r="BVZ3" s="2"/>
      <c r="BWA3" s="4"/>
      <c r="BWB3" s="152"/>
      <c r="BWC3" s="16"/>
      <c r="BWD3" s="152"/>
      <c r="BWE3" s="4"/>
      <c r="BWF3" s="2"/>
      <c r="BWG3" s="2"/>
      <c r="BWH3" s="2"/>
      <c r="BWI3" s="4"/>
      <c r="BWJ3" s="152"/>
      <c r="BWK3" s="16"/>
      <c r="BWL3" s="152"/>
      <c r="BWM3" s="4"/>
      <c r="BWN3" s="2"/>
      <c r="BWO3" s="2"/>
      <c r="BWP3" s="2"/>
      <c r="BWQ3" s="4"/>
      <c r="BWR3" s="152"/>
      <c r="BWS3" s="16"/>
      <c r="BWT3" s="152"/>
      <c r="BWU3" s="4"/>
      <c r="BWV3" s="2"/>
      <c r="BWW3" s="2"/>
      <c r="BWX3" s="2"/>
      <c r="BWY3" s="4"/>
      <c r="BWZ3" s="152"/>
      <c r="BXA3" s="16"/>
      <c r="BXB3" s="152"/>
      <c r="BXC3" s="4"/>
      <c r="BXD3" s="2"/>
      <c r="BXE3" s="2"/>
      <c r="BXF3" s="2"/>
      <c r="BXG3" s="4"/>
      <c r="BXH3" s="152"/>
      <c r="BXI3" s="16"/>
      <c r="BXJ3" s="152"/>
      <c r="BXK3" s="4"/>
      <c r="BXL3" s="2"/>
      <c r="BXM3" s="2"/>
      <c r="BXN3" s="2"/>
      <c r="BXO3" s="4"/>
      <c r="BXP3" s="152"/>
      <c r="BXQ3" s="16"/>
      <c r="BXR3" s="152"/>
      <c r="BXS3" s="4"/>
      <c r="BXT3" s="2"/>
      <c r="BXU3" s="2"/>
      <c r="BXV3" s="2"/>
      <c r="BXW3" s="4"/>
      <c r="BXX3" s="152"/>
      <c r="BXY3" s="16"/>
      <c r="BXZ3" s="152"/>
      <c r="BYA3" s="4"/>
      <c r="BYB3" s="2"/>
      <c r="BYC3" s="2"/>
      <c r="BYD3" s="2"/>
      <c r="BYE3" s="4"/>
      <c r="BYF3" s="152"/>
      <c r="BYG3" s="16"/>
      <c r="BYH3" s="152"/>
      <c r="BYI3" s="4"/>
      <c r="BYJ3" s="2"/>
      <c r="BYK3" s="2"/>
      <c r="BYL3" s="2"/>
      <c r="BYM3" s="4"/>
      <c r="BYN3" s="152"/>
      <c r="BYO3" s="16"/>
      <c r="BYP3" s="152"/>
      <c r="BYQ3" s="4"/>
      <c r="BYR3" s="2"/>
      <c r="BYS3" s="2"/>
      <c r="BYT3" s="2"/>
      <c r="BYU3" s="4"/>
      <c r="BYV3" s="152"/>
      <c r="BYW3" s="16"/>
      <c r="BYX3" s="152"/>
      <c r="BYY3" s="4"/>
      <c r="BYZ3" s="2"/>
      <c r="BZA3" s="2"/>
      <c r="BZB3" s="2"/>
      <c r="BZC3" s="4"/>
      <c r="BZD3" s="152"/>
      <c r="BZE3" s="16"/>
      <c r="BZF3" s="152"/>
      <c r="BZG3" s="4"/>
      <c r="BZH3" s="2"/>
      <c r="BZI3" s="2"/>
      <c r="BZJ3" s="2"/>
      <c r="BZK3" s="4"/>
      <c r="BZL3" s="152"/>
      <c r="BZM3" s="16"/>
      <c r="BZN3" s="152"/>
      <c r="BZO3" s="4"/>
      <c r="BZP3" s="2"/>
      <c r="BZQ3" s="2"/>
      <c r="BZR3" s="2"/>
      <c r="BZS3" s="4"/>
      <c r="BZT3" s="152"/>
      <c r="BZU3" s="16"/>
      <c r="BZV3" s="152"/>
      <c r="BZW3" s="4"/>
      <c r="BZX3" s="2"/>
      <c r="BZY3" s="2"/>
      <c r="BZZ3" s="2"/>
      <c r="CAA3" s="4"/>
      <c r="CAB3" s="152"/>
      <c r="CAC3" s="16"/>
      <c r="CAD3" s="152"/>
      <c r="CAE3" s="4"/>
      <c r="CAF3" s="2"/>
      <c r="CAG3" s="2"/>
      <c r="CAH3" s="2"/>
      <c r="CAI3" s="4"/>
      <c r="CAJ3" s="152"/>
      <c r="CAK3" s="16"/>
      <c r="CAL3" s="152"/>
      <c r="CAM3" s="4"/>
      <c r="CAN3" s="2"/>
      <c r="CAO3" s="2"/>
      <c r="CAP3" s="2"/>
      <c r="CAQ3" s="4"/>
      <c r="CAR3" s="152"/>
      <c r="CAS3" s="16"/>
      <c r="CAT3" s="152"/>
      <c r="CAU3" s="4"/>
      <c r="CAV3" s="2"/>
      <c r="CAW3" s="2"/>
      <c r="CAX3" s="2"/>
      <c r="CAY3" s="4"/>
      <c r="CAZ3" s="152"/>
      <c r="CBA3" s="16"/>
      <c r="CBB3" s="152"/>
      <c r="CBC3" s="4"/>
      <c r="CBD3" s="2"/>
      <c r="CBE3" s="2"/>
      <c r="CBF3" s="2"/>
      <c r="CBG3" s="4"/>
      <c r="CBH3" s="152"/>
      <c r="CBI3" s="16"/>
      <c r="CBJ3" s="152"/>
      <c r="CBK3" s="4"/>
      <c r="CBL3" s="2"/>
      <c r="CBM3" s="2"/>
      <c r="CBN3" s="2"/>
      <c r="CBO3" s="4"/>
      <c r="CBP3" s="152"/>
      <c r="CBQ3" s="16"/>
      <c r="CBR3" s="152"/>
      <c r="CBS3" s="4"/>
      <c r="CBT3" s="2"/>
      <c r="CBU3" s="2"/>
      <c r="CBV3" s="2"/>
      <c r="CBW3" s="4"/>
      <c r="CBX3" s="152"/>
      <c r="CBY3" s="16"/>
      <c r="CBZ3" s="152"/>
      <c r="CCA3" s="4"/>
      <c r="CCB3" s="2"/>
      <c r="CCC3" s="2"/>
      <c r="CCD3" s="2"/>
      <c r="CCE3" s="4"/>
      <c r="CCF3" s="152"/>
      <c r="CCG3" s="16"/>
      <c r="CCH3" s="152"/>
      <c r="CCI3" s="4"/>
      <c r="CCJ3" s="2"/>
      <c r="CCK3" s="2"/>
      <c r="CCL3" s="2"/>
      <c r="CCM3" s="4"/>
      <c r="CCN3" s="152"/>
      <c r="CCO3" s="16"/>
      <c r="CCP3" s="152"/>
      <c r="CCQ3" s="4"/>
      <c r="CCR3" s="2"/>
      <c r="CCS3" s="2"/>
      <c r="CCT3" s="2"/>
      <c r="CCU3" s="4"/>
      <c r="CCV3" s="152"/>
      <c r="CCW3" s="16"/>
      <c r="CCX3" s="152"/>
      <c r="CCY3" s="4"/>
      <c r="CCZ3" s="2"/>
      <c r="CDA3" s="2"/>
      <c r="CDB3" s="2"/>
      <c r="CDC3" s="4"/>
      <c r="CDD3" s="152"/>
      <c r="CDE3" s="16"/>
      <c r="CDF3" s="152"/>
      <c r="CDG3" s="4"/>
      <c r="CDH3" s="2"/>
      <c r="CDI3" s="2"/>
      <c r="CDJ3" s="2"/>
      <c r="CDK3" s="4"/>
      <c r="CDL3" s="152"/>
      <c r="CDM3" s="16"/>
      <c r="CDN3" s="152"/>
      <c r="CDO3" s="4"/>
      <c r="CDP3" s="2"/>
      <c r="CDQ3" s="2"/>
      <c r="CDR3" s="2"/>
      <c r="CDS3" s="4"/>
      <c r="CDT3" s="152"/>
      <c r="CDU3" s="16"/>
      <c r="CDV3" s="152"/>
      <c r="CDW3" s="4"/>
      <c r="CDX3" s="2"/>
      <c r="CDY3" s="2"/>
      <c r="CDZ3" s="2"/>
      <c r="CEA3" s="4"/>
      <c r="CEB3" s="152"/>
      <c r="CEC3" s="16"/>
      <c r="CED3" s="152"/>
      <c r="CEE3" s="4"/>
      <c r="CEF3" s="2"/>
      <c r="CEG3" s="2"/>
      <c r="CEH3" s="2"/>
      <c r="CEI3" s="4"/>
      <c r="CEJ3" s="152"/>
      <c r="CEK3" s="16"/>
      <c r="CEL3" s="152"/>
      <c r="CEM3" s="4"/>
      <c r="CEN3" s="2"/>
      <c r="CEO3" s="2"/>
      <c r="CEP3" s="2"/>
      <c r="CEQ3" s="4"/>
      <c r="CER3" s="152"/>
      <c r="CES3" s="16"/>
      <c r="CET3" s="152"/>
      <c r="CEU3" s="4"/>
      <c r="CEV3" s="2"/>
      <c r="CEW3" s="2"/>
      <c r="CEX3" s="2"/>
      <c r="CEY3" s="4"/>
      <c r="CEZ3" s="152"/>
      <c r="CFA3" s="16"/>
      <c r="CFB3" s="152"/>
      <c r="CFC3" s="4"/>
      <c r="CFD3" s="2"/>
      <c r="CFE3" s="2"/>
      <c r="CFF3" s="2"/>
      <c r="CFG3" s="4"/>
      <c r="CFH3" s="152"/>
      <c r="CFI3" s="16"/>
      <c r="CFJ3" s="152"/>
      <c r="CFK3" s="4"/>
      <c r="CFL3" s="2"/>
      <c r="CFM3" s="2"/>
      <c r="CFN3" s="2"/>
      <c r="CFO3" s="4"/>
      <c r="CFP3" s="152"/>
      <c r="CFQ3" s="16"/>
      <c r="CFR3" s="152"/>
      <c r="CFS3" s="4"/>
      <c r="CFT3" s="2"/>
      <c r="CFU3" s="2"/>
      <c r="CFV3" s="2"/>
      <c r="CFW3" s="4"/>
      <c r="CFX3" s="152"/>
      <c r="CFY3" s="16"/>
      <c r="CFZ3" s="152"/>
      <c r="CGA3" s="4"/>
      <c r="CGB3" s="2"/>
      <c r="CGC3" s="2"/>
      <c r="CGD3" s="2"/>
      <c r="CGE3" s="4"/>
      <c r="CGF3" s="152"/>
      <c r="CGG3" s="16"/>
      <c r="CGH3" s="152"/>
      <c r="CGI3" s="4"/>
      <c r="CGJ3" s="2"/>
      <c r="CGK3" s="2"/>
      <c r="CGL3" s="2"/>
      <c r="CGM3" s="4"/>
      <c r="CGN3" s="152"/>
      <c r="CGO3" s="16"/>
      <c r="CGP3" s="152"/>
      <c r="CGQ3" s="4"/>
      <c r="CGR3" s="2"/>
      <c r="CGS3" s="2"/>
      <c r="CGT3" s="2"/>
      <c r="CGU3" s="4"/>
      <c r="CGV3" s="152"/>
      <c r="CGW3" s="16"/>
      <c r="CGX3" s="152"/>
      <c r="CGY3" s="4"/>
      <c r="CGZ3" s="2"/>
      <c r="CHA3" s="2"/>
      <c r="CHB3" s="2"/>
      <c r="CHC3" s="4"/>
      <c r="CHD3" s="152"/>
      <c r="CHE3" s="16"/>
      <c r="CHF3" s="152"/>
      <c r="CHG3" s="4"/>
      <c r="CHH3" s="2"/>
      <c r="CHI3" s="2"/>
      <c r="CHJ3" s="2"/>
      <c r="CHK3" s="4"/>
      <c r="CHL3" s="152"/>
      <c r="CHM3" s="16"/>
      <c r="CHN3" s="152"/>
      <c r="CHO3" s="4"/>
      <c r="CHP3" s="2"/>
      <c r="CHQ3" s="2"/>
      <c r="CHR3" s="2"/>
      <c r="CHS3" s="4"/>
      <c r="CHT3" s="152"/>
      <c r="CHU3" s="16"/>
      <c r="CHV3" s="152"/>
      <c r="CHW3" s="4"/>
      <c r="CHX3" s="2"/>
      <c r="CHY3" s="2"/>
      <c r="CHZ3" s="2"/>
      <c r="CIA3" s="4"/>
      <c r="CIB3" s="152"/>
      <c r="CIC3" s="16"/>
      <c r="CID3" s="152"/>
      <c r="CIE3" s="4"/>
      <c r="CIF3" s="2"/>
      <c r="CIG3" s="2"/>
      <c r="CIH3" s="2"/>
      <c r="CII3" s="4"/>
      <c r="CIJ3" s="152"/>
      <c r="CIK3" s="16"/>
      <c r="CIL3" s="152"/>
      <c r="CIM3" s="4"/>
      <c r="CIN3" s="2"/>
      <c r="CIO3" s="2"/>
      <c r="CIP3" s="2"/>
      <c r="CIQ3" s="4"/>
      <c r="CIR3" s="152"/>
      <c r="CIS3" s="16"/>
      <c r="CIT3" s="152"/>
      <c r="CIU3" s="4"/>
      <c r="CIV3" s="2"/>
      <c r="CIW3" s="2"/>
      <c r="CIX3" s="2"/>
      <c r="CIY3" s="4"/>
      <c r="CIZ3" s="152"/>
      <c r="CJA3" s="16"/>
      <c r="CJB3" s="152"/>
      <c r="CJC3" s="4"/>
      <c r="CJD3" s="2"/>
      <c r="CJE3" s="2"/>
      <c r="CJF3" s="2"/>
      <c r="CJG3" s="4"/>
      <c r="CJH3" s="152"/>
      <c r="CJI3" s="16"/>
      <c r="CJJ3" s="152"/>
      <c r="CJK3" s="4"/>
      <c r="CJL3" s="2"/>
      <c r="CJM3" s="2"/>
      <c r="CJN3" s="2"/>
      <c r="CJO3" s="4"/>
      <c r="CJP3" s="152"/>
      <c r="CJQ3" s="16"/>
      <c r="CJR3" s="152"/>
      <c r="CJS3" s="4"/>
      <c r="CJT3" s="2"/>
      <c r="CJU3" s="2"/>
      <c r="CJV3" s="2"/>
      <c r="CJW3" s="4"/>
      <c r="CJX3" s="152"/>
      <c r="CJY3" s="16"/>
      <c r="CJZ3" s="152"/>
      <c r="CKA3" s="4"/>
      <c r="CKB3" s="2"/>
      <c r="CKC3" s="2"/>
      <c r="CKD3" s="2"/>
      <c r="CKE3" s="4"/>
      <c r="CKF3" s="152"/>
      <c r="CKG3" s="16"/>
      <c r="CKH3" s="152"/>
      <c r="CKI3" s="4"/>
      <c r="CKJ3" s="2"/>
      <c r="CKK3" s="2"/>
      <c r="CKL3" s="2"/>
      <c r="CKM3" s="4"/>
      <c r="CKN3" s="152"/>
      <c r="CKO3" s="16"/>
      <c r="CKP3" s="152"/>
      <c r="CKQ3" s="4"/>
      <c r="CKR3" s="2"/>
      <c r="CKS3" s="2"/>
      <c r="CKT3" s="2"/>
      <c r="CKU3" s="4"/>
      <c r="CKV3" s="152"/>
      <c r="CKW3" s="16"/>
      <c r="CKX3" s="152"/>
      <c r="CKY3" s="4"/>
      <c r="CKZ3" s="2"/>
      <c r="CLA3" s="2"/>
      <c r="CLB3" s="2"/>
      <c r="CLC3" s="4"/>
      <c r="CLD3" s="152"/>
      <c r="CLE3" s="16"/>
      <c r="CLF3" s="152"/>
      <c r="CLG3" s="4"/>
      <c r="CLH3" s="2"/>
      <c r="CLI3" s="2"/>
      <c r="CLJ3" s="2"/>
      <c r="CLK3" s="4"/>
      <c r="CLL3" s="152"/>
      <c r="CLM3" s="16"/>
      <c r="CLN3" s="152"/>
      <c r="CLO3" s="4"/>
      <c r="CLP3" s="2"/>
      <c r="CLQ3" s="2"/>
      <c r="CLR3" s="2"/>
      <c r="CLS3" s="4"/>
      <c r="CLT3" s="152"/>
      <c r="CLU3" s="16"/>
      <c r="CLV3" s="152"/>
      <c r="CLW3" s="4"/>
      <c r="CLX3" s="2"/>
      <c r="CLY3" s="2"/>
      <c r="CLZ3" s="2"/>
      <c r="CMA3" s="4"/>
      <c r="CMB3" s="152"/>
      <c r="CMC3" s="16"/>
      <c r="CMD3" s="152"/>
      <c r="CME3" s="4"/>
      <c r="CMF3" s="2"/>
      <c r="CMG3" s="2"/>
      <c r="CMH3" s="2"/>
      <c r="CMI3" s="4"/>
      <c r="CMJ3" s="152"/>
      <c r="CMK3" s="16"/>
      <c r="CML3" s="152"/>
      <c r="CMM3" s="4"/>
      <c r="CMN3" s="2"/>
      <c r="CMO3" s="2"/>
      <c r="CMP3" s="2"/>
      <c r="CMQ3" s="4"/>
      <c r="CMR3" s="152"/>
      <c r="CMS3" s="16"/>
      <c r="CMT3" s="152"/>
      <c r="CMU3" s="4"/>
      <c r="CMV3" s="2"/>
      <c r="CMW3" s="2"/>
      <c r="CMX3" s="2"/>
      <c r="CMY3" s="4"/>
      <c r="CMZ3" s="152"/>
      <c r="CNA3" s="16"/>
      <c r="CNB3" s="152"/>
      <c r="CNC3" s="4"/>
      <c r="CND3" s="2"/>
      <c r="CNE3" s="2"/>
      <c r="CNF3" s="2"/>
      <c r="CNG3" s="4"/>
      <c r="CNH3" s="152"/>
      <c r="CNI3" s="16"/>
      <c r="CNJ3" s="152"/>
      <c r="CNK3" s="4"/>
      <c r="CNL3" s="2"/>
      <c r="CNM3" s="2"/>
      <c r="CNN3" s="2"/>
      <c r="CNO3" s="4"/>
      <c r="CNP3" s="152"/>
      <c r="CNQ3" s="16"/>
      <c r="CNR3" s="152"/>
      <c r="CNS3" s="4"/>
      <c r="CNT3" s="2"/>
      <c r="CNU3" s="2"/>
      <c r="CNV3" s="2"/>
      <c r="CNW3" s="4"/>
      <c r="CNX3" s="152"/>
      <c r="CNY3" s="16"/>
      <c r="CNZ3" s="152"/>
      <c r="COA3" s="4"/>
      <c r="COB3" s="2"/>
      <c r="COC3" s="2"/>
      <c r="COD3" s="2"/>
      <c r="COE3" s="4"/>
      <c r="COF3" s="152"/>
      <c r="COG3" s="16"/>
      <c r="COH3" s="152"/>
      <c r="COI3" s="4"/>
      <c r="COJ3" s="2"/>
      <c r="COK3" s="2"/>
      <c r="COL3" s="2"/>
      <c r="COM3" s="4"/>
      <c r="CON3" s="152"/>
      <c r="COO3" s="16"/>
      <c r="COP3" s="152"/>
      <c r="COQ3" s="4"/>
      <c r="COR3" s="2"/>
      <c r="COS3" s="2"/>
      <c r="COT3" s="2"/>
      <c r="COU3" s="4"/>
      <c r="COV3" s="152"/>
      <c r="COW3" s="16"/>
      <c r="COX3" s="152"/>
      <c r="COY3" s="4"/>
      <c r="COZ3" s="2"/>
      <c r="CPA3" s="2"/>
      <c r="CPB3" s="2"/>
      <c r="CPC3" s="4"/>
      <c r="CPD3" s="152"/>
      <c r="CPE3" s="16"/>
      <c r="CPF3" s="152"/>
      <c r="CPG3" s="4"/>
      <c r="CPH3" s="2"/>
      <c r="CPI3" s="2"/>
      <c r="CPJ3" s="2"/>
      <c r="CPK3" s="4"/>
      <c r="CPL3" s="152"/>
      <c r="CPM3" s="16"/>
      <c r="CPN3" s="152"/>
      <c r="CPO3" s="4"/>
      <c r="CPP3" s="2"/>
      <c r="CPQ3" s="2"/>
      <c r="CPR3" s="2"/>
      <c r="CPS3" s="4"/>
      <c r="CPT3" s="152"/>
      <c r="CPU3" s="16"/>
      <c r="CPV3" s="152"/>
      <c r="CPW3" s="4"/>
      <c r="CPX3" s="2"/>
      <c r="CPY3" s="2"/>
      <c r="CPZ3" s="2"/>
      <c r="CQA3" s="4"/>
      <c r="CQB3" s="152"/>
      <c r="CQC3" s="16"/>
      <c r="CQD3" s="152"/>
      <c r="CQE3" s="4"/>
      <c r="CQF3" s="2"/>
      <c r="CQG3" s="2"/>
      <c r="CQH3" s="2"/>
      <c r="CQI3" s="4"/>
      <c r="CQJ3" s="152"/>
      <c r="CQK3" s="16"/>
      <c r="CQL3" s="152"/>
      <c r="CQM3" s="4"/>
      <c r="CQN3" s="2"/>
      <c r="CQO3" s="2"/>
      <c r="CQP3" s="2"/>
      <c r="CQQ3" s="4"/>
      <c r="CQR3" s="152"/>
      <c r="CQS3" s="16"/>
      <c r="CQT3" s="152"/>
      <c r="CQU3" s="4"/>
      <c r="CQV3" s="2"/>
      <c r="CQW3" s="2"/>
      <c r="CQX3" s="2"/>
      <c r="CQY3" s="4"/>
      <c r="CQZ3" s="152"/>
      <c r="CRA3" s="16"/>
      <c r="CRB3" s="152"/>
      <c r="CRC3" s="4"/>
      <c r="CRD3" s="2"/>
      <c r="CRE3" s="2"/>
      <c r="CRF3" s="2"/>
      <c r="CRG3" s="4"/>
      <c r="CRH3" s="152"/>
      <c r="CRI3" s="16"/>
      <c r="CRJ3" s="152"/>
      <c r="CRK3" s="4"/>
      <c r="CRL3" s="2"/>
      <c r="CRM3" s="2"/>
      <c r="CRN3" s="2"/>
      <c r="CRO3" s="4"/>
      <c r="CRP3" s="152"/>
      <c r="CRQ3" s="16"/>
      <c r="CRR3" s="152"/>
      <c r="CRS3" s="4"/>
      <c r="CRT3" s="2"/>
      <c r="CRU3" s="2"/>
      <c r="CRV3" s="2"/>
      <c r="CRW3" s="4"/>
      <c r="CRX3" s="152"/>
      <c r="CRY3" s="16"/>
      <c r="CRZ3" s="152"/>
      <c r="CSA3" s="4"/>
      <c r="CSB3" s="2"/>
      <c r="CSC3" s="2"/>
      <c r="CSD3" s="2"/>
      <c r="CSE3" s="4"/>
      <c r="CSF3" s="152"/>
      <c r="CSG3" s="16"/>
      <c r="CSH3" s="152"/>
      <c r="CSI3" s="4"/>
      <c r="CSJ3" s="2"/>
      <c r="CSK3" s="2"/>
      <c r="CSL3" s="2"/>
      <c r="CSM3" s="4"/>
      <c r="CSN3" s="152"/>
      <c r="CSO3" s="16"/>
      <c r="CSP3" s="152"/>
      <c r="CSQ3" s="4"/>
      <c r="CSR3" s="2"/>
      <c r="CSS3" s="2"/>
      <c r="CST3" s="2"/>
      <c r="CSU3" s="4"/>
      <c r="CSV3" s="152"/>
      <c r="CSW3" s="16"/>
      <c r="CSX3" s="152"/>
      <c r="CSY3" s="4"/>
      <c r="CSZ3" s="2"/>
      <c r="CTA3" s="2"/>
      <c r="CTB3" s="2"/>
      <c r="CTC3" s="4"/>
      <c r="CTD3" s="152"/>
      <c r="CTE3" s="16"/>
      <c r="CTF3" s="152"/>
      <c r="CTG3" s="4"/>
      <c r="CTH3" s="2"/>
      <c r="CTI3" s="2"/>
      <c r="CTJ3" s="2"/>
      <c r="CTK3" s="4"/>
      <c r="CTL3" s="152"/>
      <c r="CTM3" s="16"/>
      <c r="CTN3" s="152"/>
      <c r="CTO3" s="4"/>
      <c r="CTP3" s="2"/>
      <c r="CTQ3" s="2"/>
      <c r="CTR3" s="2"/>
      <c r="CTS3" s="4"/>
      <c r="CTT3" s="152"/>
      <c r="CTU3" s="16"/>
      <c r="CTV3" s="152"/>
      <c r="CTW3" s="4"/>
      <c r="CTX3" s="2"/>
      <c r="CTY3" s="2"/>
      <c r="CTZ3" s="2"/>
      <c r="CUA3" s="4"/>
      <c r="CUB3" s="152"/>
      <c r="CUC3" s="16"/>
      <c r="CUD3" s="152"/>
      <c r="CUE3" s="4"/>
      <c r="CUF3" s="2"/>
      <c r="CUG3" s="2"/>
      <c r="CUH3" s="2"/>
      <c r="CUI3" s="4"/>
      <c r="CUJ3" s="152"/>
      <c r="CUK3" s="16"/>
      <c r="CUL3" s="152"/>
      <c r="CUM3" s="4"/>
      <c r="CUN3" s="2"/>
      <c r="CUO3" s="2"/>
      <c r="CUP3" s="2"/>
      <c r="CUQ3" s="4"/>
      <c r="CUR3" s="152"/>
      <c r="CUS3" s="16"/>
      <c r="CUT3" s="152"/>
      <c r="CUU3" s="4"/>
      <c r="CUV3" s="2"/>
      <c r="CUW3" s="2"/>
      <c r="CUX3" s="2"/>
      <c r="CUY3" s="4"/>
      <c r="CUZ3" s="152"/>
      <c r="CVA3" s="16"/>
      <c r="CVB3" s="152"/>
      <c r="CVC3" s="4"/>
      <c r="CVD3" s="2"/>
      <c r="CVE3" s="2"/>
      <c r="CVF3" s="2"/>
      <c r="CVG3" s="4"/>
      <c r="CVH3" s="152"/>
      <c r="CVI3" s="16"/>
      <c r="CVJ3" s="152"/>
      <c r="CVK3" s="4"/>
      <c r="CVL3" s="2"/>
      <c r="CVM3" s="2"/>
      <c r="CVN3" s="2"/>
      <c r="CVO3" s="4"/>
      <c r="CVP3" s="152"/>
      <c r="CVQ3" s="16"/>
      <c r="CVR3" s="152"/>
      <c r="CVS3" s="4"/>
      <c r="CVT3" s="2"/>
      <c r="CVU3" s="2"/>
      <c r="CVV3" s="2"/>
      <c r="CVW3" s="4"/>
      <c r="CVX3" s="152"/>
      <c r="CVY3" s="16"/>
      <c r="CVZ3" s="152"/>
      <c r="CWA3" s="4"/>
      <c r="CWB3" s="2"/>
      <c r="CWC3" s="2"/>
      <c r="CWD3" s="2"/>
      <c r="CWE3" s="4"/>
      <c r="CWF3" s="152"/>
      <c r="CWG3" s="16"/>
      <c r="CWH3" s="152"/>
      <c r="CWI3" s="4"/>
      <c r="CWJ3" s="2"/>
      <c r="CWK3" s="2"/>
      <c r="CWL3" s="2"/>
      <c r="CWM3" s="4"/>
      <c r="CWN3" s="152"/>
      <c r="CWO3" s="16"/>
      <c r="CWP3" s="152"/>
      <c r="CWQ3" s="4"/>
      <c r="CWR3" s="2"/>
      <c r="CWS3" s="2"/>
      <c r="CWT3" s="2"/>
      <c r="CWU3" s="4"/>
      <c r="CWV3" s="152"/>
      <c r="CWW3" s="16"/>
      <c r="CWX3" s="152"/>
      <c r="CWY3" s="4"/>
      <c r="CWZ3" s="2"/>
      <c r="CXA3" s="2"/>
      <c r="CXB3" s="2"/>
      <c r="CXC3" s="4"/>
      <c r="CXD3" s="152"/>
      <c r="CXE3" s="16"/>
      <c r="CXF3" s="152"/>
      <c r="CXG3" s="4"/>
      <c r="CXH3" s="2"/>
      <c r="CXI3" s="2"/>
      <c r="CXJ3" s="2"/>
      <c r="CXK3" s="4"/>
      <c r="CXL3" s="152"/>
      <c r="CXM3" s="16"/>
      <c r="CXN3" s="152"/>
      <c r="CXO3" s="4"/>
      <c r="CXP3" s="2"/>
      <c r="CXQ3" s="2"/>
      <c r="CXR3" s="2"/>
      <c r="CXS3" s="4"/>
      <c r="CXT3" s="152"/>
      <c r="CXU3" s="16"/>
      <c r="CXV3" s="152"/>
      <c r="CXW3" s="4"/>
      <c r="CXX3" s="2"/>
      <c r="CXY3" s="2"/>
      <c r="CXZ3" s="2"/>
      <c r="CYA3" s="4"/>
      <c r="CYB3" s="152"/>
      <c r="CYC3" s="16"/>
      <c r="CYD3" s="152"/>
      <c r="CYE3" s="4"/>
      <c r="CYF3" s="2"/>
      <c r="CYG3" s="2"/>
      <c r="CYH3" s="2"/>
      <c r="CYI3" s="4"/>
      <c r="CYJ3" s="152"/>
      <c r="CYK3" s="16"/>
      <c r="CYL3" s="152"/>
      <c r="CYM3" s="4"/>
      <c r="CYN3" s="2"/>
      <c r="CYO3" s="2"/>
      <c r="CYP3" s="2"/>
      <c r="CYQ3" s="4"/>
      <c r="CYR3" s="152"/>
      <c r="CYS3" s="16"/>
      <c r="CYT3" s="152"/>
      <c r="CYU3" s="4"/>
      <c r="CYV3" s="2"/>
      <c r="CYW3" s="2"/>
      <c r="CYX3" s="2"/>
      <c r="CYY3" s="4"/>
      <c r="CYZ3" s="152"/>
      <c r="CZA3" s="16"/>
      <c r="CZB3" s="152"/>
      <c r="CZC3" s="4"/>
      <c r="CZD3" s="2"/>
      <c r="CZE3" s="2"/>
      <c r="CZF3" s="2"/>
      <c r="CZG3" s="4"/>
      <c r="CZH3" s="152"/>
      <c r="CZI3" s="16"/>
      <c r="CZJ3" s="152"/>
      <c r="CZK3" s="4"/>
      <c r="CZL3" s="2"/>
      <c r="CZM3" s="2"/>
      <c r="CZN3" s="2"/>
      <c r="CZO3" s="4"/>
      <c r="CZP3" s="152"/>
      <c r="CZQ3" s="16"/>
      <c r="CZR3" s="152"/>
      <c r="CZS3" s="4"/>
      <c r="CZT3" s="2"/>
      <c r="CZU3" s="2"/>
      <c r="CZV3" s="2"/>
      <c r="CZW3" s="4"/>
      <c r="CZX3" s="152"/>
      <c r="CZY3" s="16"/>
      <c r="CZZ3" s="152"/>
      <c r="DAA3" s="4"/>
      <c r="DAB3" s="2"/>
      <c r="DAC3" s="2"/>
      <c r="DAD3" s="2"/>
      <c r="DAE3" s="4"/>
      <c r="DAF3" s="152"/>
      <c r="DAG3" s="16"/>
      <c r="DAH3" s="152"/>
      <c r="DAI3" s="4"/>
      <c r="DAJ3" s="2"/>
      <c r="DAK3" s="2"/>
      <c r="DAL3" s="2"/>
      <c r="DAM3" s="4"/>
      <c r="DAN3" s="152"/>
      <c r="DAO3" s="16"/>
      <c r="DAP3" s="152"/>
      <c r="DAQ3" s="4"/>
      <c r="DAR3" s="2"/>
      <c r="DAS3" s="2"/>
      <c r="DAT3" s="2"/>
      <c r="DAU3" s="4"/>
      <c r="DAV3" s="152"/>
      <c r="DAW3" s="16"/>
      <c r="DAX3" s="152"/>
      <c r="DAY3" s="4"/>
      <c r="DAZ3" s="2"/>
      <c r="DBA3" s="2"/>
      <c r="DBB3" s="2"/>
      <c r="DBC3" s="4"/>
      <c r="DBD3" s="152"/>
      <c r="DBE3" s="16"/>
      <c r="DBF3" s="152"/>
      <c r="DBG3" s="4"/>
      <c r="DBH3" s="2"/>
      <c r="DBI3" s="2"/>
      <c r="DBJ3" s="2"/>
      <c r="DBK3" s="4"/>
      <c r="DBL3" s="152"/>
      <c r="DBM3" s="16"/>
      <c r="DBN3" s="152"/>
      <c r="DBO3" s="4"/>
      <c r="DBP3" s="2"/>
      <c r="DBQ3" s="2"/>
      <c r="DBR3" s="2"/>
      <c r="DBS3" s="4"/>
      <c r="DBT3" s="152"/>
      <c r="DBU3" s="16"/>
      <c r="DBV3" s="152"/>
      <c r="DBW3" s="4"/>
      <c r="DBX3" s="2"/>
      <c r="DBY3" s="2"/>
      <c r="DBZ3" s="2"/>
      <c r="DCA3" s="4"/>
      <c r="DCB3" s="152"/>
      <c r="DCC3" s="16"/>
      <c r="DCD3" s="152"/>
      <c r="DCE3" s="4"/>
      <c r="DCF3" s="2"/>
      <c r="DCG3" s="2"/>
      <c r="DCH3" s="2"/>
      <c r="DCI3" s="4"/>
      <c r="DCJ3" s="152"/>
      <c r="DCK3" s="16"/>
      <c r="DCL3" s="152"/>
      <c r="DCM3" s="4"/>
      <c r="DCN3" s="2"/>
      <c r="DCO3" s="2"/>
      <c r="DCP3" s="2"/>
      <c r="DCQ3" s="4"/>
      <c r="DCR3" s="152"/>
      <c r="DCS3" s="16"/>
      <c r="DCT3" s="152"/>
      <c r="DCU3" s="4"/>
      <c r="DCV3" s="2"/>
      <c r="DCW3" s="2"/>
      <c r="DCX3" s="2"/>
      <c r="DCY3" s="4"/>
      <c r="DCZ3" s="152"/>
      <c r="DDA3" s="16"/>
      <c r="DDB3" s="152"/>
      <c r="DDC3" s="4"/>
      <c r="DDD3" s="2"/>
      <c r="DDE3" s="2"/>
      <c r="DDF3" s="2"/>
      <c r="DDG3" s="4"/>
      <c r="DDH3" s="152"/>
      <c r="DDI3" s="16"/>
      <c r="DDJ3" s="152"/>
      <c r="DDK3" s="4"/>
      <c r="DDL3" s="2"/>
      <c r="DDM3" s="2"/>
      <c r="DDN3" s="2"/>
      <c r="DDO3" s="4"/>
      <c r="DDP3" s="152"/>
      <c r="DDQ3" s="16"/>
      <c r="DDR3" s="152"/>
      <c r="DDS3" s="4"/>
      <c r="DDT3" s="2"/>
      <c r="DDU3" s="2"/>
      <c r="DDV3" s="2"/>
      <c r="DDW3" s="4"/>
      <c r="DDX3" s="152"/>
      <c r="DDY3" s="16"/>
      <c r="DDZ3" s="152"/>
      <c r="DEA3" s="4"/>
      <c r="DEB3" s="2"/>
      <c r="DEC3" s="2"/>
      <c r="DED3" s="2"/>
      <c r="DEE3" s="4"/>
      <c r="DEF3" s="152"/>
      <c r="DEG3" s="16"/>
      <c r="DEH3" s="152"/>
      <c r="DEI3" s="4"/>
      <c r="DEJ3" s="2"/>
      <c r="DEK3" s="2"/>
      <c r="DEL3" s="2"/>
      <c r="DEM3" s="4"/>
      <c r="DEN3" s="152"/>
      <c r="DEO3" s="16"/>
      <c r="DEP3" s="152"/>
      <c r="DEQ3" s="4"/>
      <c r="DER3" s="2"/>
      <c r="DES3" s="2"/>
      <c r="DET3" s="2"/>
      <c r="DEU3" s="4"/>
      <c r="DEV3" s="152"/>
      <c r="DEW3" s="16"/>
      <c r="DEX3" s="152"/>
      <c r="DEY3" s="4"/>
      <c r="DEZ3" s="2"/>
      <c r="DFA3" s="2"/>
      <c r="DFB3" s="2"/>
      <c r="DFC3" s="4"/>
      <c r="DFD3" s="152"/>
      <c r="DFE3" s="16"/>
      <c r="DFF3" s="152"/>
      <c r="DFG3" s="4"/>
      <c r="DFH3" s="2"/>
      <c r="DFI3" s="2"/>
      <c r="DFJ3" s="2"/>
      <c r="DFK3" s="4"/>
      <c r="DFL3" s="152"/>
      <c r="DFM3" s="16"/>
      <c r="DFN3" s="152"/>
      <c r="DFO3" s="4"/>
      <c r="DFP3" s="2"/>
      <c r="DFQ3" s="2"/>
      <c r="DFR3" s="2"/>
      <c r="DFS3" s="4"/>
      <c r="DFT3" s="152"/>
      <c r="DFU3" s="16"/>
      <c r="DFV3" s="152"/>
      <c r="DFW3" s="4"/>
      <c r="DFX3" s="2"/>
      <c r="DFY3" s="2"/>
      <c r="DFZ3" s="2"/>
      <c r="DGA3" s="4"/>
      <c r="DGB3" s="152"/>
      <c r="DGC3" s="16"/>
      <c r="DGD3" s="152"/>
      <c r="DGE3" s="4"/>
      <c r="DGF3" s="2"/>
      <c r="DGG3" s="2"/>
      <c r="DGH3" s="2"/>
      <c r="DGI3" s="4"/>
      <c r="DGJ3" s="152"/>
      <c r="DGK3" s="16"/>
      <c r="DGL3" s="152"/>
      <c r="DGM3" s="4"/>
      <c r="DGN3" s="2"/>
      <c r="DGO3" s="2"/>
      <c r="DGP3" s="2"/>
      <c r="DGQ3" s="4"/>
      <c r="DGR3" s="152"/>
      <c r="DGS3" s="16"/>
      <c r="DGT3" s="152"/>
      <c r="DGU3" s="4"/>
      <c r="DGV3" s="2"/>
      <c r="DGW3" s="2"/>
      <c r="DGX3" s="2"/>
      <c r="DGY3" s="4"/>
      <c r="DGZ3" s="152"/>
      <c r="DHA3" s="16"/>
      <c r="DHB3" s="152"/>
      <c r="DHC3" s="4"/>
      <c r="DHD3" s="2"/>
      <c r="DHE3" s="2"/>
      <c r="DHF3" s="2"/>
      <c r="DHG3" s="4"/>
      <c r="DHH3" s="152"/>
      <c r="DHI3" s="16"/>
      <c r="DHJ3" s="152"/>
      <c r="DHK3" s="4"/>
      <c r="DHL3" s="2"/>
      <c r="DHM3" s="2"/>
      <c r="DHN3" s="2"/>
      <c r="DHO3" s="4"/>
      <c r="DHP3" s="152"/>
      <c r="DHQ3" s="16"/>
      <c r="DHR3" s="152"/>
      <c r="DHS3" s="4"/>
      <c r="DHT3" s="2"/>
      <c r="DHU3" s="2"/>
      <c r="DHV3" s="2"/>
      <c r="DHW3" s="4"/>
      <c r="DHX3" s="152"/>
      <c r="DHY3" s="16"/>
      <c r="DHZ3" s="152"/>
      <c r="DIA3" s="4"/>
      <c r="DIB3" s="2"/>
      <c r="DIC3" s="2"/>
      <c r="DID3" s="2"/>
      <c r="DIE3" s="4"/>
      <c r="DIF3" s="152"/>
      <c r="DIG3" s="16"/>
      <c r="DIH3" s="152"/>
      <c r="DII3" s="4"/>
      <c r="DIJ3" s="2"/>
      <c r="DIK3" s="2"/>
      <c r="DIL3" s="2"/>
      <c r="DIM3" s="4"/>
      <c r="DIN3" s="152"/>
      <c r="DIO3" s="16"/>
      <c r="DIP3" s="152"/>
      <c r="DIQ3" s="4"/>
      <c r="DIR3" s="2"/>
      <c r="DIS3" s="2"/>
      <c r="DIT3" s="2"/>
      <c r="DIU3" s="4"/>
      <c r="DIV3" s="152"/>
      <c r="DIW3" s="16"/>
      <c r="DIX3" s="152"/>
      <c r="DIY3" s="4"/>
      <c r="DIZ3" s="2"/>
      <c r="DJA3" s="2"/>
      <c r="DJB3" s="2"/>
      <c r="DJC3" s="4"/>
      <c r="DJD3" s="152"/>
      <c r="DJE3" s="16"/>
      <c r="DJF3" s="152"/>
      <c r="DJG3" s="4"/>
      <c r="DJH3" s="2"/>
      <c r="DJI3" s="2"/>
      <c r="DJJ3" s="2"/>
      <c r="DJK3" s="4"/>
      <c r="DJL3" s="152"/>
      <c r="DJM3" s="16"/>
      <c r="DJN3" s="152"/>
      <c r="DJO3" s="4"/>
      <c r="DJP3" s="2"/>
      <c r="DJQ3" s="2"/>
      <c r="DJR3" s="2"/>
      <c r="DJS3" s="4"/>
      <c r="DJT3" s="152"/>
      <c r="DJU3" s="16"/>
      <c r="DJV3" s="152"/>
      <c r="DJW3" s="4"/>
      <c r="DJX3" s="2"/>
      <c r="DJY3" s="2"/>
      <c r="DJZ3" s="2"/>
      <c r="DKA3" s="4"/>
      <c r="DKB3" s="152"/>
      <c r="DKC3" s="16"/>
      <c r="DKD3" s="152"/>
      <c r="DKE3" s="4"/>
      <c r="DKF3" s="2"/>
      <c r="DKG3" s="2"/>
      <c r="DKH3" s="2"/>
      <c r="DKI3" s="4"/>
      <c r="DKJ3" s="152"/>
      <c r="DKK3" s="16"/>
      <c r="DKL3" s="152"/>
      <c r="DKM3" s="4"/>
      <c r="DKN3" s="2"/>
      <c r="DKO3" s="2"/>
      <c r="DKP3" s="2"/>
      <c r="DKQ3" s="4"/>
      <c r="DKR3" s="152"/>
      <c r="DKS3" s="16"/>
      <c r="DKT3" s="152"/>
      <c r="DKU3" s="4"/>
      <c r="DKV3" s="2"/>
      <c r="DKW3" s="2"/>
      <c r="DKX3" s="2"/>
      <c r="DKY3" s="4"/>
      <c r="DKZ3" s="152"/>
      <c r="DLA3" s="16"/>
      <c r="DLB3" s="152"/>
      <c r="DLC3" s="4"/>
      <c r="DLD3" s="2"/>
      <c r="DLE3" s="2"/>
      <c r="DLF3" s="2"/>
      <c r="DLG3" s="4"/>
      <c r="DLH3" s="152"/>
      <c r="DLI3" s="16"/>
      <c r="DLJ3" s="152"/>
      <c r="DLK3" s="4"/>
      <c r="DLL3" s="2"/>
      <c r="DLM3" s="2"/>
      <c r="DLN3" s="2"/>
      <c r="DLO3" s="4"/>
      <c r="DLP3" s="152"/>
      <c r="DLQ3" s="16"/>
      <c r="DLR3" s="152"/>
      <c r="DLS3" s="4"/>
      <c r="DLT3" s="2"/>
      <c r="DLU3" s="2"/>
      <c r="DLV3" s="2"/>
      <c r="DLW3" s="4"/>
      <c r="DLX3" s="152"/>
      <c r="DLY3" s="16"/>
      <c r="DLZ3" s="152"/>
      <c r="DMA3" s="4"/>
      <c r="DMB3" s="2"/>
      <c r="DMC3" s="2"/>
      <c r="DMD3" s="2"/>
      <c r="DME3" s="4"/>
      <c r="DMF3" s="152"/>
      <c r="DMG3" s="16"/>
      <c r="DMH3" s="152"/>
      <c r="DMI3" s="4"/>
      <c r="DMJ3" s="2"/>
      <c r="DMK3" s="2"/>
      <c r="DML3" s="2"/>
      <c r="DMM3" s="4"/>
      <c r="DMN3" s="152"/>
      <c r="DMO3" s="16"/>
      <c r="DMP3" s="152"/>
      <c r="DMQ3" s="4"/>
      <c r="DMR3" s="2"/>
      <c r="DMS3" s="2"/>
      <c r="DMT3" s="2"/>
      <c r="DMU3" s="4"/>
      <c r="DMV3" s="152"/>
      <c r="DMW3" s="16"/>
      <c r="DMX3" s="152"/>
      <c r="DMY3" s="4"/>
      <c r="DMZ3" s="2"/>
      <c r="DNA3" s="2"/>
      <c r="DNB3" s="2"/>
      <c r="DNC3" s="4"/>
      <c r="DND3" s="152"/>
      <c r="DNE3" s="16"/>
      <c r="DNF3" s="152"/>
      <c r="DNG3" s="4"/>
      <c r="DNH3" s="2"/>
      <c r="DNI3" s="2"/>
      <c r="DNJ3" s="2"/>
      <c r="DNK3" s="4"/>
      <c r="DNL3" s="152"/>
      <c r="DNM3" s="16"/>
      <c r="DNN3" s="152"/>
      <c r="DNO3" s="4"/>
      <c r="DNP3" s="2"/>
      <c r="DNQ3" s="2"/>
      <c r="DNR3" s="2"/>
      <c r="DNS3" s="4"/>
      <c r="DNT3" s="152"/>
      <c r="DNU3" s="16"/>
      <c r="DNV3" s="152"/>
      <c r="DNW3" s="4"/>
      <c r="DNX3" s="2"/>
      <c r="DNY3" s="2"/>
      <c r="DNZ3" s="2"/>
      <c r="DOA3" s="4"/>
      <c r="DOB3" s="152"/>
      <c r="DOC3" s="16"/>
      <c r="DOD3" s="152"/>
      <c r="DOE3" s="4"/>
      <c r="DOF3" s="2"/>
      <c r="DOG3" s="2"/>
      <c r="DOH3" s="2"/>
      <c r="DOI3" s="4"/>
      <c r="DOJ3" s="152"/>
      <c r="DOK3" s="16"/>
      <c r="DOL3" s="152"/>
      <c r="DOM3" s="4"/>
      <c r="DON3" s="2"/>
      <c r="DOO3" s="2"/>
      <c r="DOP3" s="2"/>
      <c r="DOQ3" s="4"/>
      <c r="DOR3" s="152"/>
      <c r="DOS3" s="16"/>
      <c r="DOT3" s="152"/>
      <c r="DOU3" s="4"/>
      <c r="DOV3" s="2"/>
      <c r="DOW3" s="2"/>
      <c r="DOX3" s="2"/>
      <c r="DOY3" s="4"/>
      <c r="DOZ3" s="152"/>
      <c r="DPA3" s="16"/>
      <c r="DPB3" s="152"/>
      <c r="DPC3" s="4"/>
      <c r="DPD3" s="2"/>
      <c r="DPE3" s="2"/>
      <c r="DPF3" s="2"/>
      <c r="DPG3" s="4"/>
      <c r="DPH3" s="152"/>
      <c r="DPI3" s="16"/>
      <c r="DPJ3" s="152"/>
      <c r="DPK3" s="4"/>
      <c r="DPL3" s="2"/>
      <c r="DPM3" s="2"/>
      <c r="DPN3" s="2"/>
      <c r="DPO3" s="4"/>
      <c r="DPP3" s="152"/>
      <c r="DPQ3" s="16"/>
      <c r="DPR3" s="152"/>
      <c r="DPS3" s="4"/>
      <c r="DPT3" s="2"/>
      <c r="DPU3" s="2"/>
      <c r="DPV3" s="2"/>
      <c r="DPW3" s="4"/>
      <c r="DPX3" s="152"/>
      <c r="DPY3" s="16"/>
      <c r="DPZ3" s="152"/>
      <c r="DQA3" s="4"/>
      <c r="DQB3" s="2"/>
      <c r="DQC3" s="2"/>
      <c r="DQD3" s="2"/>
      <c r="DQE3" s="4"/>
      <c r="DQF3" s="152"/>
      <c r="DQG3" s="16"/>
      <c r="DQH3" s="152"/>
      <c r="DQI3" s="4"/>
      <c r="DQJ3" s="2"/>
      <c r="DQK3" s="2"/>
      <c r="DQL3" s="2"/>
      <c r="DQM3" s="4"/>
      <c r="DQN3" s="152"/>
      <c r="DQO3" s="16"/>
      <c r="DQP3" s="152"/>
      <c r="DQQ3" s="4"/>
      <c r="DQR3" s="2"/>
      <c r="DQS3" s="2"/>
      <c r="DQT3" s="2"/>
      <c r="DQU3" s="4"/>
      <c r="DQV3" s="152"/>
      <c r="DQW3" s="16"/>
      <c r="DQX3" s="152"/>
      <c r="DQY3" s="4"/>
      <c r="DQZ3" s="2"/>
      <c r="DRA3" s="2"/>
      <c r="DRB3" s="2"/>
      <c r="DRC3" s="4"/>
      <c r="DRD3" s="152"/>
      <c r="DRE3" s="16"/>
      <c r="DRF3" s="152"/>
      <c r="DRG3" s="4"/>
      <c r="DRH3" s="2"/>
      <c r="DRI3" s="2"/>
      <c r="DRJ3" s="2"/>
      <c r="DRK3" s="4"/>
      <c r="DRL3" s="152"/>
      <c r="DRM3" s="16"/>
      <c r="DRN3" s="152"/>
      <c r="DRO3" s="4"/>
      <c r="DRP3" s="2"/>
      <c r="DRQ3" s="2"/>
      <c r="DRR3" s="2"/>
      <c r="DRS3" s="4"/>
      <c r="DRT3" s="152"/>
      <c r="DRU3" s="16"/>
      <c r="DRV3" s="152"/>
      <c r="DRW3" s="4"/>
      <c r="DRX3" s="2"/>
      <c r="DRY3" s="2"/>
      <c r="DRZ3" s="2"/>
      <c r="DSA3" s="4"/>
      <c r="DSB3" s="152"/>
      <c r="DSC3" s="16"/>
      <c r="DSD3" s="152"/>
      <c r="DSE3" s="4"/>
      <c r="DSF3" s="2"/>
      <c r="DSG3" s="2"/>
      <c r="DSH3" s="2"/>
      <c r="DSI3" s="4"/>
      <c r="DSJ3" s="152"/>
      <c r="DSK3" s="16"/>
      <c r="DSL3" s="152"/>
      <c r="DSM3" s="4"/>
      <c r="DSN3" s="2"/>
      <c r="DSO3" s="2"/>
      <c r="DSP3" s="2"/>
      <c r="DSQ3" s="4"/>
      <c r="DSR3" s="152"/>
      <c r="DSS3" s="16"/>
      <c r="DST3" s="152"/>
      <c r="DSU3" s="4"/>
      <c r="DSV3" s="2"/>
      <c r="DSW3" s="2"/>
      <c r="DSX3" s="2"/>
      <c r="DSY3" s="4"/>
      <c r="DSZ3" s="152"/>
      <c r="DTA3" s="16"/>
      <c r="DTB3" s="152"/>
      <c r="DTC3" s="4"/>
      <c r="DTD3" s="2"/>
      <c r="DTE3" s="2"/>
      <c r="DTF3" s="2"/>
      <c r="DTG3" s="4"/>
      <c r="DTH3" s="152"/>
      <c r="DTI3" s="16"/>
      <c r="DTJ3" s="152"/>
      <c r="DTK3" s="4"/>
      <c r="DTL3" s="2"/>
      <c r="DTM3" s="2"/>
      <c r="DTN3" s="2"/>
      <c r="DTO3" s="4"/>
      <c r="DTP3" s="152"/>
      <c r="DTQ3" s="16"/>
      <c r="DTR3" s="152"/>
      <c r="DTS3" s="4"/>
      <c r="DTT3" s="2"/>
      <c r="DTU3" s="2"/>
      <c r="DTV3" s="2"/>
      <c r="DTW3" s="4"/>
      <c r="DTX3" s="152"/>
      <c r="DTY3" s="16"/>
      <c r="DTZ3" s="152"/>
      <c r="DUA3" s="4"/>
      <c r="DUB3" s="2"/>
      <c r="DUC3" s="2"/>
      <c r="DUD3" s="2"/>
      <c r="DUE3" s="4"/>
      <c r="DUF3" s="152"/>
      <c r="DUG3" s="16"/>
      <c r="DUH3" s="152"/>
      <c r="DUI3" s="4"/>
      <c r="DUJ3" s="2"/>
      <c r="DUK3" s="2"/>
      <c r="DUL3" s="2"/>
      <c r="DUM3" s="4"/>
      <c r="DUN3" s="152"/>
      <c r="DUO3" s="16"/>
      <c r="DUP3" s="152"/>
      <c r="DUQ3" s="4"/>
      <c r="DUR3" s="2"/>
      <c r="DUS3" s="2"/>
      <c r="DUT3" s="2"/>
      <c r="DUU3" s="4"/>
      <c r="DUV3" s="152"/>
      <c r="DUW3" s="16"/>
      <c r="DUX3" s="152"/>
      <c r="DUY3" s="4"/>
      <c r="DUZ3" s="2"/>
      <c r="DVA3" s="2"/>
      <c r="DVB3" s="2"/>
      <c r="DVC3" s="4"/>
      <c r="DVD3" s="152"/>
      <c r="DVE3" s="16"/>
      <c r="DVF3" s="152"/>
      <c r="DVG3" s="4"/>
      <c r="DVH3" s="2"/>
      <c r="DVI3" s="2"/>
      <c r="DVJ3" s="2"/>
      <c r="DVK3" s="4"/>
      <c r="DVL3" s="152"/>
      <c r="DVM3" s="16"/>
      <c r="DVN3" s="152"/>
      <c r="DVO3" s="4"/>
      <c r="DVP3" s="2"/>
      <c r="DVQ3" s="2"/>
      <c r="DVR3" s="2"/>
      <c r="DVS3" s="4"/>
      <c r="DVT3" s="152"/>
      <c r="DVU3" s="16"/>
      <c r="DVV3" s="152"/>
      <c r="DVW3" s="4"/>
      <c r="DVX3" s="2"/>
      <c r="DVY3" s="2"/>
      <c r="DVZ3" s="2"/>
      <c r="DWA3" s="4"/>
      <c r="DWB3" s="152"/>
      <c r="DWC3" s="16"/>
      <c r="DWD3" s="152"/>
      <c r="DWE3" s="4"/>
      <c r="DWF3" s="2"/>
      <c r="DWG3" s="2"/>
      <c r="DWH3" s="2"/>
      <c r="DWI3" s="4"/>
      <c r="DWJ3" s="152"/>
      <c r="DWK3" s="16"/>
      <c r="DWL3" s="152"/>
      <c r="DWM3" s="4"/>
      <c r="DWN3" s="2"/>
      <c r="DWO3" s="2"/>
      <c r="DWP3" s="2"/>
      <c r="DWQ3" s="4"/>
      <c r="DWR3" s="152"/>
      <c r="DWS3" s="16"/>
      <c r="DWT3" s="152"/>
      <c r="DWU3" s="4"/>
      <c r="DWV3" s="2"/>
      <c r="DWW3" s="2"/>
      <c r="DWX3" s="2"/>
      <c r="DWY3" s="4"/>
      <c r="DWZ3" s="152"/>
      <c r="DXA3" s="16"/>
      <c r="DXB3" s="152"/>
      <c r="DXC3" s="4"/>
      <c r="DXD3" s="2"/>
      <c r="DXE3" s="2"/>
      <c r="DXF3" s="2"/>
      <c r="DXG3" s="4"/>
      <c r="DXH3" s="152"/>
      <c r="DXI3" s="16"/>
      <c r="DXJ3" s="152"/>
      <c r="DXK3" s="4"/>
      <c r="DXL3" s="2"/>
      <c r="DXM3" s="2"/>
      <c r="DXN3" s="2"/>
      <c r="DXO3" s="4"/>
      <c r="DXP3" s="152"/>
      <c r="DXQ3" s="16"/>
      <c r="DXR3" s="152"/>
      <c r="DXS3" s="4"/>
      <c r="DXT3" s="2"/>
      <c r="DXU3" s="2"/>
      <c r="DXV3" s="2"/>
      <c r="DXW3" s="4"/>
      <c r="DXX3" s="152"/>
      <c r="DXY3" s="16"/>
      <c r="DXZ3" s="152"/>
      <c r="DYA3" s="4"/>
      <c r="DYB3" s="2"/>
      <c r="DYC3" s="2"/>
      <c r="DYD3" s="2"/>
      <c r="DYE3" s="4"/>
      <c r="DYF3" s="152"/>
      <c r="DYG3" s="16"/>
      <c r="DYH3" s="152"/>
      <c r="DYI3" s="4"/>
      <c r="DYJ3" s="2"/>
      <c r="DYK3" s="2"/>
      <c r="DYL3" s="2"/>
      <c r="DYM3" s="4"/>
      <c r="DYN3" s="152"/>
      <c r="DYO3" s="16"/>
      <c r="DYP3" s="152"/>
      <c r="DYQ3" s="4"/>
      <c r="DYR3" s="2"/>
      <c r="DYS3" s="2"/>
      <c r="DYT3" s="2"/>
      <c r="DYU3" s="4"/>
      <c r="DYV3" s="152"/>
      <c r="DYW3" s="16"/>
      <c r="DYX3" s="152"/>
      <c r="DYY3" s="4"/>
      <c r="DYZ3" s="2"/>
      <c r="DZA3" s="2"/>
      <c r="DZB3" s="2"/>
      <c r="DZC3" s="4"/>
      <c r="DZD3" s="152"/>
      <c r="DZE3" s="16"/>
      <c r="DZF3" s="152"/>
      <c r="DZG3" s="4"/>
      <c r="DZH3" s="2"/>
      <c r="DZI3" s="2"/>
      <c r="DZJ3" s="2"/>
      <c r="DZK3" s="4"/>
      <c r="DZL3" s="152"/>
      <c r="DZM3" s="16"/>
      <c r="DZN3" s="152"/>
      <c r="DZO3" s="4"/>
      <c r="DZP3" s="2"/>
      <c r="DZQ3" s="2"/>
      <c r="DZR3" s="2"/>
      <c r="DZS3" s="4"/>
      <c r="DZT3" s="152"/>
      <c r="DZU3" s="16"/>
      <c r="DZV3" s="152"/>
      <c r="DZW3" s="4"/>
      <c r="DZX3" s="2"/>
      <c r="DZY3" s="2"/>
      <c r="DZZ3" s="2"/>
      <c r="EAA3" s="4"/>
      <c r="EAB3" s="152"/>
      <c r="EAC3" s="16"/>
      <c r="EAD3" s="152"/>
      <c r="EAE3" s="4"/>
      <c r="EAF3" s="2"/>
      <c r="EAG3" s="2"/>
      <c r="EAH3" s="2"/>
      <c r="EAI3" s="4"/>
      <c r="EAJ3" s="152"/>
      <c r="EAK3" s="16"/>
      <c r="EAL3" s="152"/>
      <c r="EAM3" s="4"/>
      <c r="EAN3" s="2"/>
      <c r="EAO3" s="2"/>
      <c r="EAP3" s="2"/>
      <c r="EAQ3" s="4"/>
      <c r="EAR3" s="152"/>
      <c r="EAS3" s="16"/>
      <c r="EAT3" s="152"/>
      <c r="EAU3" s="4"/>
      <c r="EAV3" s="2"/>
      <c r="EAW3" s="2"/>
      <c r="EAX3" s="2"/>
      <c r="EAY3" s="4"/>
      <c r="EAZ3" s="152"/>
      <c r="EBA3" s="16"/>
      <c r="EBB3" s="152"/>
      <c r="EBC3" s="4"/>
      <c r="EBD3" s="2"/>
      <c r="EBE3" s="2"/>
      <c r="EBF3" s="2"/>
      <c r="EBG3" s="4"/>
      <c r="EBH3" s="152"/>
      <c r="EBI3" s="16"/>
      <c r="EBJ3" s="152"/>
      <c r="EBK3" s="4"/>
      <c r="EBL3" s="2"/>
      <c r="EBM3" s="2"/>
      <c r="EBN3" s="2"/>
      <c r="EBO3" s="4"/>
      <c r="EBP3" s="152"/>
      <c r="EBQ3" s="16"/>
      <c r="EBR3" s="152"/>
      <c r="EBS3" s="4"/>
      <c r="EBT3" s="2"/>
      <c r="EBU3" s="2"/>
      <c r="EBV3" s="2"/>
      <c r="EBW3" s="4"/>
      <c r="EBX3" s="152"/>
      <c r="EBY3" s="16"/>
      <c r="EBZ3" s="152"/>
      <c r="ECA3" s="4"/>
      <c r="ECB3" s="2"/>
      <c r="ECC3" s="2"/>
      <c r="ECD3" s="2"/>
      <c r="ECE3" s="4"/>
      <c r="ECF3" s="152"/>
      <c r="ECG3" s="16"/>
      <c r="ECH3" s="152"/>
      <c r="ECI3" s="4"/>
      <c r="ECJ3" s="2"/>
      <c r="ECK3" s="2"/>
      <c r="ECL3" s="2"/>
      <c r="ECM3" s="4"/>
      <c r="ECN3" s="152"/>
      <c r="ECO3" s="16"/>
      <c r="ECP3" s="152"/>
      <c r="ECQ3" s="4"/>
      <c r="ECR3" s="2"/>
      <c r="ECS3" s="2"/>
      <c r="ECT3" s="2"/>
      <c r="ECU3" s="4"/>
      <c r="ECV3" s="152"/>
      <c r="ECW3" s="16"/>
      <c r="ECX3" s="152"/>
      <c r="ECY3" s="4"/>
      <c r="ECZ3" s="2"/>
      <c r="EDA3" s="2"/>
      <c r="EDB3" s="2"/>
      <c r="EDC3" s="4"/>
      <c r="EDD3" s="152"/>
      <c r="EDE3" s="16"/>
      <c r="EDF3" s="152"/>
      <c r="EDG3" s="4"/>
      <c r="EDH3" s="2"/>
      <c r="EDI3" s="2"/>
      <c r="EDJ3" s="2"/>
      <c r="EDK3" s="4"/>
      <c r="EDL3" s="152"/>
      <c r="EDM3" s="16"/>
      <c r="EDN3" s="152"/>
      <c r="EDO3" s="4"/>
      <c r="EDP3" s="2"/>
      <c r="EDQ3" s="2"/>
      <c r="EDR3" s="2"/>
      <c r="EDS3" s="4"/>
      <c r="EDT3" s="152"/>
      <c r="EDU3" s="16"/>
      <c r="EDV3" s="152"/>
      <c r="EDW3" s="4"/>
      <c r="EDX3" s="2"/>
      <c r="EDY3" s="2"/>
      <c r="EDZ3" s="2"/>
      <c r="EEA3" s="4"/>
      <c r="EEB3" s="152"/>
      <c r="EEC3" s="16"/>
      <c r="EED3" s="152"/>
      <c r="EEE3" s="4"/>
      <c r="EEF3" s="2"/>
      <c r="EEG3" s="2"/>
      <c r="EEH3" s="2"/>
      <c r="EEI3" s="4"/>
      <c r="EEJ3" s="152"/>
      <c r="EEK3" s="16"/>
      <c r="EEL3" s="152"/>
      <c r="EEM3" s="4"/>
      <c r="EEN3" s="2"/>
      <c r="EEO3" s="2"/>
      <c r="EEP3" s="2"/>
      <c r="EEQ3" s="4"/>
      <c r="EER3" s="152"/>
      <c r="EES3" s="16"/>
      <c r="EET3" s="152"/>
      <c r="EEU3" s="4"/>
      <c r="EEV3" s="2"/>
      <c r="EEW3" s="2"/>
      <c r="EEX3" s="2"/>
      <c r="EEY3" s="4"/>
      <c r="EEZ3" s="152"/>
      <c r="EFA3" s="16"/>
      <c r="EFB3" s="152"/>
      <c r="EFC3" s="4"/>
      <c r="EFD3" s="2"/>
      <c r="EFE3" s="2"/>
      <c r="EFF3" s="2"/>
      <c r="EFG3" s="4"/>
      <c r="EFH3" s="152"/>
      <c r="EFI3" s="16"/>
      <c r="EFJ3" s="152"/>
      <c r="EFK3" s="4"/>
      <c r="EFL3" s="2"/>
      <c r="EFM3" s="2"/>
      <c r="EFN3" s="2"/>
      <c r="EFO3" s="4"/>
      <c r="EFP3" s="152"/>
      <c r="EFQ3" s="16"/>
      <c r="EFR3" s="152"/>
      <c r="EFS3" s="4"/>
      <c r="EFT3" s="2"/>
      <c r="EFU3" s="2"/>
      <c r="EFV3" s="2"/>
      <c r="EFW3" s="4"/>
      <c r="EFX3" s="152"/>
      <c r="EFY3" s="16"/>
      <c r="EFZ3" s="152"/>
      <c r="EGA3" s="4"/>
      <c r="EGB3" s="2"/>
      <c r="EGC3" s="2"/>
      <c r="EGD3" s="2"/>
      <c r="EGE3" s="4"/>
      <c r="EGF3" s="152"/>
      <c r="EGG3" s="16"/>
      <c r="EGH3" s="152"/>
      <c r="EGI3" s="4"/>
      <c r="EGJ3" s="2"/>
      <c r="EGK3" s="2"/>
      <c r="EGL3" s="2"/>
      <c r="EGM3" s="4"/>
      <c r="EGN3" s="152"/>
      <c r="EGO3" s="16"/>
      <c r="EGP3" s="152"/>
      <c r="EGQ3" s="4"/>
      <c r="EGR3" s="2"/>
      <c r="EGS3" s="2"/>
      <c r="EGT3" s="2"/>
      <c r="EGU3" s="4"/>
      <c r="EGV3" s="152"/>
      <c r="EGW3" s="16"/>
      <c r="EGX3" s="152"/>
      <c r="EGY3" s="4"/>
      <c r="EGZ3" s="2"/>
      <c r="EHA3" s="2"/>
      <c r="EHB3" s="2"/>
      <c r="EHC3" s="4"/>
      <c r="EHD3" s="152"/>
      <c r="EHE3" s="16"/>
      <c r="EHF3" s="152"/>
      <c r="EHG3" s="4"/>
      <c r="EHH3" s="2"/>
      <c r="EHI3" s="2"/>
      <c r="EHJ3" s="2"/>
      <c r="EHK3" s="4"/>
      <c r="EHL3" s="152"/>
      <c r="EHM3" s="16"/>
      <c r="EHN3" s="152"/>
      <c r="EHO3" s="4"/>
      <c r="EHP3" s="2"/>
      <c r="EHQ3" s="2"/>
      <c r="EHR3" s="2"/>
      <c r="EHS3" s="4"/>
      <c r="EHT3" s="152"/>
      <c r="EHU3" s="16"/>
      <c r="EHV3" s="152"/>
      <c r="EHW3" s="4"/>
      <c r="EHX3" s="2"/>
      <c r="EHY3" s="2"/>
      <c r="EHZ3" s="2"/>
      <c r="EIA3" s="4"/>
      <c r="EIB3" s="152"/>
      <c r="EIC3" s="16"/>
      <c r="EID3" s="152"/>
      <c r="EIE3" s="4"/>
      <c r="EIF3" s="2"/>
      <c r="EIG3" s="2"/>
      <c r="EIH3" s="2"/>
      <c r="EII3" s="4"/>
      <c r="EIJ3" s="152"/>
      <c r="EIK3" s="16"/>
      <c r="EIL3" s="152"/>
      <c r="EIM3" s="4"/>
      <c r="EIN3" s="2"/>
      <c r="EIO3" s="2"/>
      <c r="EIP3" s="2"/>
      <c r="EIQ3" s="4"/>
      <c r="EIR3" s="152"/>
      <c r="EIS3" s="16"/>
      <c r="EIT3" s="152"/>
      <c r="EIU3" s="4"/>
      <c r="EIV3" s="2"/>
      <c r="EIW3" s="2"/>
      <c r="EIX3" s="2"/>
      <c r="EIY3" s="4"/>
      <c r="EIZ3" s="152"/>
      <c r="EJA3" s="16"/>
      <c r="EJB3" s="152"/>
      <c r="EJC3" s="4"/>
      <c r="EJD3" s="2"/>
      <c r="EJE3" s="2"/>
      <c r="EJF3" s="2"/>
      <c r="EJG3" s="4"/>
      <c r="EJH3" s="152"/>
      <c r="EJI3" s="16"/>
      <c r="EJJ3" s="152"/>
      <c r="EJK3" s="4"/>
      <c r="EJL3" s="2"/>
      <c r="EJM3" s="2"/>
      <c r="EJN3" s="2"/>
      <c r="EJO3" s="4"/>
      <c r="EJP3" s="152"/>
      <c r="EJQ3" s="16"/>
      <c r="EJR3" s="152"/>
      <c r="EJS3" s="4"/>
      <c r="EJT3" s="2"/>
      <c r="EJU3" s="2"/>
      <c r="EJV3" s="2"/>
      <c r="EJW3" s="4"/>
      <c r="EJX3" s="152"/>
      <c r="EJY3" s="16"/>
      <c r="EJZ3" s="152"/>
      <c r="EKA3" s="4"/>
      <c r="EKB3" s="2"/>
      <c r="EKC3" s="2"/>
      <c r="EKD3" s="2"/>
      <c r="EKE3" s="4"/>
      <c r="EKF3" s="152"/>
      <c r="EKG3" s="16"/>
      <c r="EKH3" s="152"/>
      <c r="EKI3" s="4"/>
      <c r="EKJ3" s="2"/>
      <c r="EKK3" s="2"/>
      <c r="EKL3" s="2"/>
      <c r="EKM3" s="4"/>
      <c r="EKN3" s="152"/>
      <c r="EKO3" s="16"/>
      <c r="EKP3" s="152"/>
      <c r="EKQ3" s="4"/>
      <c r="EKR3" s="2"/>
      <c r="EKS3" s="2"/>
      <c r="EKT3" s="2"/>
      <c r="EKU3" s="4"/>
      <c r="EKV3" s="152"/>
      <c r="EKW3" s="16"/>
      <c r="EKX3" s="152"/>
      <c r="EKY3" s="4"/>
      <c r="EKZ3" s="2"/>
      <c r="ELA3" s="2"/>
      <c r="ELB3" s="2"/>
      <c r="ELC3" s="4"/>
      <c r="ELD3" s="152"/>
      <c r="ELE3" s="16"/>
      <c r="ELF3" s="152"/>
      <c r="ELG3" s="4"/>
      <c r="ELH3" s="2"/>
      <c r="ELI3" s="2"/>
      <c r="ELJ3" s="2"/>
      <c r="ELK3" s="4"/>
      <c r="ELL3" s="152"/>
      <c r="ELM3" s="16"/>
      <c r="ELN3" s="152"/>
      <c r="ELO3" s="4"/>
      <c r="ELP3" s="2"/>
      <c r="ELQ3" s="2"/>
      <c r="ELR3" s="2"/>
      <c r="ELS3" s="4"/>
      <c r="ELT3" s="152"/>
      <c r="ELU3" s="16"/>
      <c r="ELV3" s="152"/>
      <c r="ELW3" s="4"/>
      <c r="ELX3" s="2"/>
      <c r="ELY3" s="2"/>
      <c r="ELZ3" s="2"/>
      <c r="EMA3" s="4"/>
      <c r="EMB3" s="152"/>
      <c r="EMC3" s="16"/>
      <c r="EMD3" s="152"/>
      <c r="EME3" s="4"/>
      <c r="EMF3" s="2"/>
      <c r="EMG3" s="2"/>
      <c r="EMH3" s="2"/>
      <c r="EMI3" s="4"/>
      <c r="EMJ3" s="152"/>
      <c r="EMK3" s="16"/>
      <c r="EML3" s="152"/>
      <c r="EMM3" s="4"/>
      <c r="EMN3" s="2"/>
      <c r="EMO3" s="2"/>
      <c r="EMP3" s="2"/>
      <c r="EMQ3" s="4"/>
      <c r="EMR3" s="152"/>
      <c r="EMS3" s="16"/>
      <c r="EMT3" s="152"/>
      <c r="EMU3" s="4"/>
      <c r="EMV3" s="2"/>
      <c r="EMW3" s="2"/>
      <c r="EMX3" s="2"/>
      <c r="EMY3" s="4"/>
      <c r="EMZ3" s="152"/>
      <c r="ENA3" s="16"/>
      <c r="ENB3" s="152"/>
      <c r="ENC3" s="4"/>
      <c r="END3" s="2"/>
      <c r="ENE3" s="2"/>
      <c r="ENF3" s="2"/>
      <c r="ENG3" s="4"/>
      <c r="ENH3" s="152"/>
      <c r="ENI3" s="16"/>
      <c r="ENJ3" s="152"/>
      <c r="ENK3" s="4"/>
      <c r="ENL3" s="2"/>
      <c r="ENM3" s="2"/>
      <c r="ENN3" s="2"/>
      <c r="ENO3" s="4"/>
      <c r="ENP3" s="152"/>
      <c r="ENQ3" s="16"/>
      <c r="ENR3" s="152"/>
      <c r="ENS3" s="4"/>
      <c r="ENT3" s="2"/>
      <c r="ENU3" s="2"/>
      <c r="ENV3" s="2"/>
      <c r="ENW3" s="4"/>
      <c r="ENX3" s="152"/>
      <c r="ENY3" s="16"/>
      <c r="ENZ3" s="152"/>
      <c r="EOA3" s="4"/>
      <c r="EOB3" s="2"/>
      <c r="EOC3" s="2"/>
      <c r="EOD3" s="2"/>
      <c r="EOE3" s="4"/>
      <c r="EOF3" s="152"/>
      <c r="EOG3" s="16"/>
      <c r="EOH3" s="152"/>
      <c r="EOI3" s="4"/>
      <c r="EOJ3" s="2"/>
      <c r="EOK3" s="2"/>
      <c r="EOL3" s="2"/>
      <c r="EOM3" s="4"/>
      <c r="EON3" s="152"/>
      <c r="EOO3" s="16"/>
      <c r="EOP3" s="152"/>
      <c r="EOQ3" s="4"/>
      <c r="EOR3" s="2"/>
      <c r="EOS3" s="2"/>
      <c r="EOT3" s="2"/>
      <c r="EOU3" s="4"/>
      <c r="EOV3" s="152"/>
      <c r="EOW3" s="16"/>
      <c r="EOX3" s="152"/>
      <c r="EOY3" s="4"/>
      <c r="EOZ3" s="2"/>
      <c r="EPA3" s="2"/>
      <c r="EPB3" s="2"/>
      <c r="EPC3" s="4"/>
      <c r="EPD3" s="152"/>
      <c r="EPE3" s="16"/>
      <c r="EPF3" s="152"/>
      <c r="EPG3" s="4"/>
      <c r="EPH3" s="2"/>
      <c r="EPI3" s="2"/>
      <c r="EPJ3" s="2"/>
      <c r="EPK3" s="4"/>
      <c r="EPL3" s="152"/>
      <c r="EPM3" s="16"/>
      <c r="EPN3" s="152"/>
      <c r="EPO3" s="4"/>
      <c r="EPP3" s="2"/>
      <c r="EPQ3" s="2"/>
      <c r="EPR3" s="2"/>
      <c r="EPS3" s="4"/>
      <c r="EPT3" s="152"/>
      <c r="EPU3" s="16"/>
      <c r="EPV3" s="152"/>
      <c r="EPW3" s="4"/>
      <c r="EPX3" s="2"/>
      <c r="EPY3" s="2"/>
      <c r="EPZ3" s="2"/>
      <c r="EQA3" s="4"/>
      <c r="EQB3" s="152"/>
      <c r="EQC3" s="16"/>
      <c r="EQD3" s="152"/>
      <c r="EQE3" s="4"/>
      <c r="EQF3" s="2"/>
      <c r="EQG3" s="2"/>
      <c r="EQH3" s="2"/>
      <c r="EQI3" s="4"/>
      <c r="EQJ3" s="152"/>
      <c r="EQK3" s="16"/>
      <c r="EQL3" s="152"/>
      <c r="EQM3" s="4"/>
      <c r="EQN3" s="2"/>
      <c r="EQO3" s="2"/>
      <c r="EQP3" s="2"/>
      <c r="EQQ3" s="4"/>
      <c r="EQR3" s="152"/>
      <c r="EQS3" s="16"/>
      <c r="EQT3" s="152"/>
      <c r="EQU3" s="4"/>
      <c r="EQV3" s="2"/>
      <c r="EQW3" s="2"/>
      <c r="EQX3" s="2"/>
      <c r="EQY3" s="4"/>
      <c r="EQZ3" s="152"/>
      <c r="ERA3" s="16"/>
      <c r="ERB3" s="152"/>
      <c r="ERC3" s="4"/>
      <c r="ERD3" s="2"/>
      <c r="ERE3" s="2"/>
      <c r="ERF3" s="2"/>
      <c r="ERG3" s="4"/>
      <c r="ERH3" s="152"/>
      <c r="ERI3" s="16"/>
      <c r="ERJ3" s="152"/>
      <c r="ERK3" s="4"/>
      <c r="ERL3" s="2"/>
      <c r="ERM3" s="2"/>
      <c r="ERN3" s="2"/>
      <c r="ERO3" s="4"/>
      <c r="ERP3" s="152"/>
      <c r="ERQ3" s="16"/>
      <c r="ERR3" s="152"/>
      <c r="ERS3" s="4"/>
      <c r="ERT3" s="2"/>
      <c r="ERU3" s="2"/>
      <c r="ERV3" s="2"/>
      <c r="ERW3" s="4"/>
      <c r="ERX3" s="152"/>
      <c r="ERY3" s="16"/>
      <c r="ERZ3" s="152"/>
      <c r="ESA3" s="4"/>
      <c r="ESB3" s="2"/>
      <c r="ESC3" s="2"/>
      <c r="ESD3" s="2"/>
      <c r="ESE3" s="4"/>
      <c r="ESF3" s="152"/>
      <c r="ESG3" s="16"/>
      <c r="ESH3" s="152"/>
      <c r="ESI3" s="4"/>
      <c r="ESJ3" s="2"/>
      <c r="ESK3" s="2"/>
      <c r="ESL3" s="2"/>
      <c r="ESM3" s="4"/>
      <c r="ESN3" s="152"/>
      <c r="ESO3" s="16"/>
      <c r="ESP3" s="152"/>
      <c r="ESQ3" s="4"/>
      <c r="ESR3" s="2"/>
      <c r="ESS3" s="2"/>
      <c r="EST3" s="2"/>
      <c r="ESU3" s="4"/>
      <c r="ESV3" s="152"/>
      <c r="ESW3" s="16"/>
      <c r="ESX3" s="152"/>
      <c r="ESY3" s="4"/>
      <c r="ESZ3" s="2"/>
      <c r="ETA3" s="2"/>
      <c r="ETB3" s="2"/>
      <c r="ETC3" s="4"/>
      <c r="ETD3" s="152"/>
      <c r="ETE3" s="16"/>
      <c r="ETF3" s="152"/>
      <c r="ETG3" s="4"/>
      <c r="ETH3" s="2"/>
      <c r="ETI3" s="2"/>
      <c r="ETJ3" s="2"/>
      <c r="ETK3" s="4"/>
      <c r="ETL3" s="152"/>
      <c r="ETM3" s="16"/>
      <c r="ETN3" s="152"/>
      <c r="ETO3" s="4"/>
      <c r="ETP3" s="2"/>
      <c r="ETQ3" s="2"/>
      <c r="ETR3" s="2"/>
      <c r="ETS3" s="4"/>
      <c r="ETT3" s="152"/>
      <c r="ETU3" s="16"/>
      <c r="ETV3" s="152"/>
      <c r="ETW3" s="4"/>
      <c r="ETX3" s="2"/>
      <c r="ETY3" s="2"/>
      <c r="ETZ3" s="2"/>
      <c r="EUA3" s="4"/>
      <c r="EUB3" s="152"/>
      <c r="EUC3" s="16"/>
      <c r="EUD3" s="152"/>
      <c r="EUE3" s="4"/>
      <c r="EUF3" s="2"/>
      <c r="EUG3" s="2"/>
      <c r="EUH3" s="2"/>
      <c r="EUI3" s="4"/>
      <c r="EUJ3" s="152"/>
      <c r="EUK3" s="16"/>
      <c r="EUL3" s="152"/>
      <c r="EUM3" s="4"/>
      <c r="EUN3" s="2"/>
      <c r="EUO3" s="2"/>
      <c r="EUP3" s="2"/>
      <c r="EUQ3" s="4"/>
      <c r="EUR3" s="152"/>
      <c r="EUS3" s="16"/>
      <c r="EUT3" s="152"/>
      <c r="EUU3" s="4"/>
      <c r="EUV3" s="2"/>
      <c r="EUW3" s="2"/>
      <c r="EUX3" s="2"/>
      <c r="EUY3" s="4"/>
      <c r="EUZ3" s="152"/>
      <c r="EVA3" s="16"/>
      <c r="EVB3" s="152"/>
      <c r="EVC3" s="4"/>
      <c r="EVD3" s="2"/>
      <c r="EVE3" s="2"/>
      <c r="EVF3" s="2"/>
      <c r="EVG3" s="4"/>
      <c r="EVH3" s="152"/>
      <c r="EVI3" s="16"/>
      <c r="EVJ3" s="152"/>
      <c r="EVK3" s="4"/>
      <c r="EVL3" s="2"/>
      <c r="EVM3" s="2"/>
      <c r="EVN3" s="2"/>
      <c r="EVO3" s="4"/>
      <c r="EVP3" s="152"/>
      <c r="EVQ3" s="16"/>
      <c r="EVR3" s="152"/>
      <c r="EVS3" s="4"/>
      <c r="EVT3" s="2"/>
      <c r="EVU3" s="2"/>
      <c r="EVV3" s="2"/>
      <c r="EVW3" s="4"/>
      <c r="EVX3" s="152"/>
      <c r="EVY3" s="16"/>
      <c r="EVZ3" s="152"/>
      <c r="EWA3" s="4"/>
      <c r="EWB3" s="2"/>
      <c r="EWC3" s="2"/>
      <c r="EWD3" s="2"/>
      <c r="EWE3" s="4"/>
      <c r="EWF3" s="152"/>
      <c r="EWG3" s="16"/>
      <c r="EWH3" s="152"/>
      <c r="EWI3" s="4"/>
      <c r="EWJ3" s="2"/>
      <c r="EWK3" s="2"/>
      <c r="EWL3" s="2"/>
      <c r="EWM3" s="4"/>
      <c r="EWN3" s="152"/>
      <c r="EWO3" s="16"/>
      <c r="EWP3" s="152"/>
      <c r="EWQ3" s="4"/>
      <c r="EWR3" s="2"/>
      <c r="EWS3" s="2"/>
      <c r="EWT3" s="2"/>
      <c r="EWU3" s="4"/>
      <c r="EWV3" s="152"/>
      <c r="EWW3" s="16"/>
      <c r="EWX3" s="152"/>
      <c r="EWY3" s="4"/>
      <c r="EWZ3" s="2"/>
      <c r="EXA3" s="2"/>
      <c r="EXB3" s="2"/>
      <c r="EXC3" s="4"/>
      <c r="EXD3" s="152"/>
      <c r="EXE3" s="16"/>
      <c r="EXF3" s="152"/>
      <c r="EXG3" s="4"/>
      <c r="EXH3" s="2"/>
      <c r="EXI3" s="2"/>
      <c r="EXJ3" s="2"/>
      <c r="EXK3" s="4"/>
      <c r="EXL3" s="152"/>
      <c r="EXM3" s="16"/>
      <c r="EXN3" s="152"/>
      <c r="EXO3" s="4"/>
      <c r="EXP3" s="2"/>
      <c r="EXQ3" s="2"/>
      <c r="EXR3" s="2"/>
      <c r="EXS3" s="4"/>
      <c r="EXT3" s="152"/>
      <c r="EXU3" s="16"/>
      <c r="EXV3" s="152"/>
      <c r="EXW3" s="4"/>
      <c r="EXX3" s="2"/>
      <c r="EXY3" s="2"/>
      <c r="EXZ3" s="2"/>
      <c r="EYA3" s="4"/>
      <c r="EYB3" s="152"/>
      <c r="EYC3" s="16"/>
      <c r="EYD3" s="152"/>
      <c r="EYE3" s="4"/>
      <c r="EYF3" s="2"/>
      <c r="EYG3" s="2"/>
      <c r="EYH3" s="2"/>
      <c r="EYI3" s="4"/>
      <c r="EYJ3" s="152"/>
      <c r="EYK3" s="16"/>
      <c r="EYL3" s="152"/>
      <c r="EYM3" s="4"/>
      <c r="EYN3" s="2"/>
      <c r="EYO3" s="2"/>
      <c r="EYP3" s="2"/>
      <c r="EYQ3" s="4"/>
      <c r="EYR3" s="152"/>
      <c r="EYS3" s="16"/>
      <c r="EYT3" s="152"/>
      <c r="EYU3" s="4"/>
      <c r="EYV3" s="2"/>
      <c r="EYW3" s="2"/>
      <c r="EYX3" s="2"/>
      <c r="EYY3" s="4"/>
      <c r="EYZ3" s="152"/>
      <c r="EZA3" s="16"/>
      <c r="EZB3" s="152"/>
      <c r="EZC3" s="4"/>
      <c r="EZD3" s="2"/>
      <c r="EZE3" s="2"/>
      <c r="EZF3" s="2"/>
      <c r="EZG3" s="4"/>
      <c r="EZH3" s="152"/>
      <c r="EZI3" s="16"/>
      <c r="EZJ3" s="152"/>
      <c r="EZK3" s="4"/>
      <c r="EZL3" s="2"/>
      <c r="EZM3" s="2"/>
      <c r="EZN3" s="2"/>
      <c r="EZO3" s="4"/>
      <c r="EZP3" s="152"/>
      <c r="EZQ3" s="16"/>
      <c r="EZR3" s="152"/>
      <c r="EZS3" s="4"/>
      <c r="EZT3" s="2"/>
      <c r="EZU3" s="2"/>
      <c r="EZV3" s="2"/>
      <c r="EZW3" s="4"/>
      <c r="EZX3" s="152"/>
      <c r="EZY3" s="16"/>
      <c r="EZZ3" s="152"/>
      <c r="FAA3" s="4"/>
      <c r="FAB3" s="2"/>
      <c r="FAC3" s="2"/>
      <c r="FAD3" s="2"/>
      <c r="FAE3" s="4"/>
      <c r="FAF3" s="152"/>
      <c r="FAG3" s="16"/>
      <c r="FAH3" s="152"/>
      <c r="FAI3" s="4"/>
      <c r="FAJ3" s="2"/>
      <c r="FAK3" s="2"/>
      <c r="FAL3" s="2"/>
      <c r="FAM3" s="4"/>
      <c r="FAN3" s="152"/>
      <c r="FAO3" s="16"/>
      <c r="FAP3" s="152"/>
      <c r="FAQ3" s="4"/>
      <c r="FAR3" s="2"/>
      <c r="FAS3" s="2"/>
      <c r="FAT3" s="2"/>
      <c r="FAU3" s="4"/>
      <c r="FAV3" s="152"/>
      <c r="FAW3" s="16"/>
      <c r="FAX3" s="152"/>
      <c r="FAY3" s="4"/>
      <c r="FAZ3" s="2"/>
      <c r="FBA3" s="2"/>
      <c r="FBB3" s="2"/>
      <c r="FBC3" s="4"/>
      <c r="FBD3" s="152"/>
      <c r="FBE3" s="16"/>
      <c r="FBF3" s="152"/>
      <c r="FBG3" s="4"/>
      <c r="FBH3" s="2"/>
      <c r="FBI3" s="2"/>
      <c r="FBJ3" s="2"/>
      <c r="FBK3" s="4"/>
      <c r="FBL3" s="152"/>
      <c r="FBM3" s="16"/>
      <c r="FBN3" s="152"/>
      <c r="FBO3" s="4"/>
      <c r="FBP3" s="2"/>
      <c r="FBQ3" s="2"/>
      <c r="FBR3" s="2"/>
      <c r="FBS3" s="4"/>
      <c r="FBT3" s="152"/>
      <c r="FBU3" s="16"/>
      <c r="FBV3" s="152"/>
      <c r="FBW3" s="4"/>
      <c r="FBX3" s="2"/>
      <c r="FBY3" s="2"/>
      <c r="FBZ3" s="2"/>
      <c r="FCA3" s="4"/>
      <c r="FCB3" s="152"/>
      <c r="FCC3" s="16"/>
      <c r="FCD3" s="152"/>
      <c r="FCE3" s="4"/>
      <c r="FCF3" s="2"/>
      <c r="FCG3" s="2"/>
      <c r="FCH3" s="2"/>
      <c r="FCI3" s="4"/>
      <c r="FCJ3" s="152"/>
      <c r="FCK3" s="16"/>
      <c r="FCL3" s="152"/>
      <c r="FCM3" s="4"/>
      <c r="FCN3" s="2"/>
      <c r="FCO3" s="2"/>
      <c r="FCP3" s="2"/>
      <c r="FCQ3" s="4"/>
      <c r="FCR3" s="152"/>
      <c r="FCS3" s="16"/>
      <c r="FCT3" s="152"/>
      <c r="FCU3" s="4"/>
      <c r="FCV3" s="2"/>
      <c r="FCW3" s="2"/>
      <c r="FCX3" s="2"/>
      <c r="FCY3" s="4"/>
      <c r="FCZ3" s="152"/>
      <c r="FDA3" s="16"/>
      <c r="FDB3" s="152"/>
      <c r="FDC3" s="4"/>
      <c r="FDD3" s="2"/>
      <c r="FDE3" s="2"/>
      <c r="FDF3" s="2"/>
      <c r="FDG3" s="4"/>
      <c r="FDH3" s="152"/>
      <c r="FDI3" s="16"/>
      <c r="FDJ3" s="152"/>
      <c r="FDK3" s="4"/>
      <c r="FDL3" s="2"/>
      <c r="FDM3" s="2"/>
      <c r="FDN3" s="2"/>
      <c r="FDO3" s="4"/>
      <c r="FDP3" s="152"/>
      <c r="FDQ3" s="16"/>
      <c r="FDR3" s="152"/>
      <c r="FDS3" s="4"/>
      <c r="FDT3" s="2"/>
      <c r="FDU3" s="2"/>
      <c r="FDV3" s="2"/>
      <c r="FDW3" s="4"/>
      <c r="FDX3" s="152"/>
      <c r="FDY3" s="16"/>
      <c r="FDZ3" s="152"/>
      <c r="FEA3" s="4"/>
      <c r="FEB3" s="2"/>
      <c r="FEC3" s="2"/>
      <c r="FED3" s="2"/>
      <c r="FEE3" s="4"/>
      <c r="FEF3" s="152"/>
      <c r="FEG3" s="16"/>
      <c r="FEH3" s="152"/>
      <c r="FEI3" s="4"/>
      <c r="FEJ3" s="2"/>
      <c r="FEK3" s="2"/>
      <c r="FEL3" s="2"/>
      <c r="FEM3" s="4"/>
      <c r="FEN3" s="152"/>
      <c r="FEO3" s="16"/>
      <c r="FEP3" s="152"/>
      <c r="FEQ3" s="4"/>
      <c r="FER3" s="2"/>
      <c r="FES3" s="2"/>
      <c r="FET3" s="2"/>
      <c r="FEU3" s="4"/>
      <c r="FEV3" s="152"/>
      <c r="FEW3" s="16"/>
      <c r="FEX3" s="152"/>
      <c r="FEY3" s="4"/>
      <c r="FEZ3" s="2"/>
      <c r="FFA3" s="2"/>
      <c r="FFB3" s="2"/>
      <c r="FFC3" s="4"/>
      <c r="FFD3" s="152"/>
      <c r="FFE3" s="16"/>
      <c r="FFF3" s="152"/>
      <c r="FFG3" s="4"/>
      <c r="FFH3" s="2"/>
      <c r="FFI3" s="2"/>
      <c r="FFJ3" s="2"/>
      <c r="FFK3" s="4"/>
      <c r="FFL3" s="152"/>
      <c r="FFM3" s="16"/>
      <c r="FFN3" s="152"/>
      <c r="FFO3" s="4"/>
      <c r="FFP3" s="2"/>
      <c r="FFQ3" s="2"/>
      <c r="FFR3" s="2"/>
      <c r="FFS3" s="4"/>
      <c r="FFT3" s="152"/>
      <c r="FFU3" s="16"/>
      <c r="FFV3" s="152"/>
      <c r="FFW3" s="4"/>
      <c r="FFX3" s="2"/>
      <c r="FFY3" s="2"/>
      <c r="FFZ3" s="2"/>
      <c r="FGA3" s="4"/>
      <c r="FGB3" s="152"/>
      <c r="FGC3" s="16"/>
      <c r="FGD3" s="152"/>
      <c r="FGE3" s="4"/>
      <c r="FGF3" s="2"/>
      <c r="FGG3" s="2"/>
      <c r="FGH3" s="2"/>
      <c r="FGI3" s="4"/>
      <c r="FGJ3" s="152"/>
      <c r="FGK3" s="16"/>
      <c r="FGL3" s="152"/>
      <c r="FGM3" s="4"/>
      <c r="FGN3" s="2"/>
      <c r="FGO3" s="2"/>
      <c r="FGP3" s="2"/>
      <c r="FGQ3" s="4"/>
      <c r="FGR3" s="152"/>
      <c r="FGS3" s="16"/>
      <c r="FGT3" s="152"/>
      <c r="FGU3" s="4"/>
      <c r="FGV3" s="2"/>
      <c r="FGW3" s="2"/>
      <c r="FGX3" s="2"/>
      <c r="FGY3" s="4"/>
      <c r="FGZ3" s="152"/>
      <c r="FHA3" s="16"/>
      <c r="FHB3" s="152"/>
      <c r="FHC3" s="4"/>
      <c r="FHD3" s="2"/>
      <c r="FHE3" s="2"/>
      <c r="FHF3" s="2"/>
      <c r="FHG3" s="4"/>
      <c r="FHH3" s="152"/>
      <c r="FHI3" s="16"/>
      <c r="FHJ3" s="152"/>
      <c r="FHK3" s="4"/>
      <c r="FHL3" s="2"/>
      <c r="FHM3" s="2"/>
      <c r="FHN3" s="2"/>
      <c r="FHO3" s="4"/>
      <c r="FHP3" s="152"/>
      <c r="FHQ3" s="16"/>
      <c r="FHR3" s="152"/>
      <c r="FHS3" s="4"/>
      <c r="FHT3" s="2"/>
      <c r="FHU3" s="2"/>
      <c r="FHV3" s="2"/>
      <c r="FHW3" s="4"/>
      <c r="FHX3" s="152"/>
      <c r="FHY3" s="16"/>
      <c r="FHZ3" s="152"/>
      <c r="FIA3" s="4"/>
      <c r="FIB3" s="2"/>
      <c r="FIC3" s="2"/>
      <c r="FID3" s="2"/>
      <c r="FIE3" s="4"/>
      <c r="FIF3" s="152"/>
      <c r="FIG3" s="16"/>
      <c r="FIH3" s="152"/>
      <c r="FII3" s="4"/>
      <c r="FIJ3" s="2"/>
      <c r="FIK3" s="2"/>
      <c r="FIL3" s="2"/>
      <c r="FIM3" s="4"/>
      <c r="FIN3" s="152"/>
      <c r="FIO3" s="16"/>
      <c r="FIP3" s="152"/>
      <c r="FIQ3" s="4"/>
      <c r="FIR3" s="2"/>
      <c r="FIS3" s="2"/>
      <c r="FIT3" s="2"/>
      <c r="FIU3" s="4"/>
      <c r="FIV3" s="152"/>
      <c r="FIW3" s="16"/>
      <c r="FIX3" s="152"/>
      <c r="FIY3" s="4"/>
      <c r="FIZ3" s="2"/>
      <c r="FJA3" s="2"/>
      <c r="FJB3" s="2"/>
      <c r="FJC3" s="4"/>
      <c r="FJD3" s="152"/>
      <c r="FJE3" s="16"/>
      <c r="FJF3" s="152"/>
      <c r="FJG3" s="4"/>
      <c r="FJH3" s="2"/>
      <c r="FJI3" s="2"/>
      <c r="FJJ3" s="2"/>
      <c r="FJK3" s="4"/>
      <c r="FJL3" s="152"/>
      <c r="FJM3" s="16"/>
      <c r="FJN3" s="152"/>
      <c r="FJO3" s="4"/>
      <c r="FJP3" s="2"/>
      <c r="FJQ3" s="2"/>
      <c r="FJR3" s="2"/>
      <c r="FJS3" s="4"/>
      <c r="FJT3" s="152"/>
      <c r="FJU3" s="16"/>
      <c r="FJV3" s="152"/>
      <c r="FJW3" s="4"/>
      <c r="FJX3" s="2"/>
      <c r="FJY3" s="2"/>
      <c r="FJZ3" s="2"/>
      <c r="FKA3" s="4"/>
      <c r="FKB3" s="152"/>
      <c r="FKC3" s="16"/>
      <c r="FKD3" s="152"/>
      <c r="FKE3" s="4"/>
      <c r="FKF3" s="2"/>
      <c r="FKG3" s="2"/>
      <c r="FKH3" s="2"/>
      <c r="FKI3" s="4"/>
      <c r="FKJ3" s="152"/>
      <c r="FKK3" s="16"/>
      <c r="FKL3" s="152"/>
      <c r="FKM3" s="4"/>
      <c r="FKN3" s="2"/>
      <c r="FKO3" s="2"/>
      <c r="FKP3" s="2"/>
      <c r="FKQ3" s="4"/>
      <c r="FKR3" s="152"/>
      <c r="FKS3" s="16"/>
      <c r="FKT3" s="152"/>
      <c r="FKU3" s="4"/>
      <c r="FKV3" s="2"/>
      <c r="FKW3" s="2"/>
      <c r="FKX3" s="2"/>
      <c r="FKY3" s="4"/>
      <c r="FKZ3" s="152"/>
      <c r="FLA3" s="16"/>
      <c r="FLB3" s="152"/>
      <c r="FLC3" s="4"/>
      <c r="FLD3" s="2"/>
      <c r="FLE3" s="2"/>
      <c r="FLF3" s="2"/>
      <c r="FLG3" s="4"/>
      <c r="FLH3" s="152"/>
      <c r="FLI3" s="16"/>
      <c r="FLJ3" s="152"/>
      <c r="FLK3" s="4"/>
      <c r="FLL3" s="2"/>
      <c r="FLM3" s="2"/>
      <c r="FLN3" s="2"/>
      <c r="FLO3" s="4"/>
      <c r="FLP3" s="152"/>
      <c r="FLQ3" s="16"/>
      <c r="FLR3" s="152"/>
      <c r="FLS3" s="4"/>
      <c r="FLT3" s="2"/>
      <c r="FLU3" s="2"/>
      <c r="FLV3" s="2"/>
      <c r="FLW3" s="4"/>
      <c r="FLX3" s="152"/>
      <c r="FLY3" s="16"/>
      <c r="FLZ3" s="152"/>
      <c r="FMA3" s="4"/>
      <c r="FMB3" s="2"/>
      <c r="FMC3" s="2"/>
      <c r="FMD3" s="2"/>
      <c r="FME3" s="4"/>
      <c r="FMF3" s="152"/>
      <c r="FMG3" s="16"/>
      <c r="FMH3" s="152"/>
      <c r="FMI3" s="4"/>
      <c r="FMJ3" s="2"/>
      <c r="FMK3" s="2"/>
      <c r="FML3" s="2"/>
      <c r="FMM3" s="4"/>
      <c r="FMN3" s="152"/>
      <c r="FMO3" s="16"/>
      <c r="FMP3" s="152"/>
      <c r="FMQ3" s="4"/>
      <c r="FMR3" s="2"/>
      <c r="FMS3" s="2"/>
      <c r="FMT3" s="2"/>
      <c r="FMU3" s="4"/>
      <c r="FMV3" s="152"/>
      <c r="FMW3" s="16"/>
      <c r="FMX3" s="152"/>
      <c r="FMY3" s="4"/>
      <c r="FMZ3" s="2"/>
      <c r="FNA3" s="2"/>
      <c r="FNB3" s="2"/>
      <c r="FNC3" s="4"/>
      <c r="FND3" s="152"/>
      <c r="FNE3" s="16"/>
      <c r="FNF3" s="152"/>
      <c r="FNG3" s="4"/>
      <c r="FNH3" s="2"/>
      <c r="FNI3" s="2"/>
      <c r="FNJ3" s="2"/>
      <c r="FNK3" s="4"/>
      <c r="FNL3" s="152"/>
      <c r="FNM3" s="16"/>
      <c r="FNN3" s="152"/>
      <c r="FNO3" s="4"/>
      <c r="FNP3" s="2"/>
      <c r="FNQ3" s="2"/>
      <c r="FNR3" s="2"/>
      <c r="FNS3" s="4"/>
      <c r="FNT3" s="152"/>
      <c r="FNU3" s="16"/>
      <c r="FNV3" s="152"/>
      <c r="FNW3" s="4"/>
      <c r="FNX3" s="2"/>
      <c r="FNY3" s="2"/>
      <c r="FNZ3" s="2"/>
      <c r="FOA3" s="4"/>
      <c r="FOB3" s="152"/>
      <c r="FOC3" s="16"/>
      <c r="FOD3" s="152"/>
      <c r="FOE3" s="4"/>
      <c r="FOF3" s="2"/>
      <c r="FOG3" s="2"/>
      <c r="FOH3" s="2"/>
      <c r="FOI3" s="4"/>
      <c r="FOJ3" s="152"/>
      <c r="FOK3" s="16"/>
      <c r="FOL3" s="152"/>
      <c r="FOM3" s="4"/>
      <c r="FON3" s="2"/>
      <c r="FOO3" s="2"/>
      <c r="FOP3" s="2"/>
      <c r="FOQ3" s="4"/>
      <c r="FOR3" s="152"/>
      <c r="FOS3" s="16"/>
      <c r="FOT3" s="152"/>
      <c r="FOU3" s="4"/>
      <c r="FOV3" s="2"/>
      <c r="FOW3" s="2"/>
      <c r="FOX3" s="2"/>
      <c r="FOY3" s="4"/>
      <c r="FOZ3" s="152"/>
      <c r="FPA3" s="16"/>
      <c r="FPB3" s="152"/>
      <c r="FPC3" s="4"/>
      <c r="FPD3" s="2"/>
      <c r="FPE3" s="2"/>
      <c r="FPF3" s="2"/>
      <c r="FPG3" s="4"/>
      <c r="FPH3" s="152"/>
      <c r="FPI3" s="16"/>
      <c r="FPJ3" s="152"/>
      <c r="FPK3" s="4"/>
      <c r="FPL3" s="2"/>
      <c r="FPM3" s="2"/>
      <c r="FPN3" s="2"/>
      <c r="FPO3" s="4"/>
      <c r="FPP3" s="152"/>
      <c r="FPQ3" s="16"/>
      <c r="FPR3" s="152"/>
      <c r="FPS3" s="4"/>
      <c r="FPT3" s="2"/>
      <c r="FPU3" s="2"/>
      <c r="FPV3" s="2"/>
      <c r="FPW3" s="4"/>
      <c r="FPX3" s="152"/>
      <c r="FPY3" s="16"/>
      <c r="FPZ3" s="152"/>
      <c r="FQA3" s="4"/>
      <c r="FQB3" s="2"/>
      <c r="FQC3" s="2"/>
      <c r="FQD3" s="2"/>
      <c r="FQE3" s="4"/>
      <c r="FQF3" s="152"/>
      <c r="FQG3" s="16"/>
      <c r="FQH3" s="152"/>
      <c r="FQI3" s="4"/>
      <c r="FQJ3" s="2"/>
      <c r="FQK3" s="2"/>
      <c r="FQL3" s="2"/>
      <c r="FQM3" s="4"/>
      <c r="FQN3" s="152"/>
      <c r="FQO3" s="16"/>
      <c r="FQP3" s="152"/>
      <c r="FQQ3" s="4"/>
      <c r="FQR3" s="2"/>
      <c r="FQS3" s="2"/>
      <c r="FQT3" s="2"/>
      <c r="FQU3" s="4"/>
      <c r="FQV3" s="152"/>
      <c r="FQW3" s="16"/>
      <c r="FQX3" s="152"/>
      <c r="FQY3" s="4"/>
      <c r="FQZ3" s="2"/>
      <c r="FRA3" s="2"/>
      <c r="FRB3" s="2"/>
      <c r="FRC3" s="4"/>
      <c r="FRD3" s="152"/>
      <c r="FRE3" s="16"/>
      <c r="FRF3" s="152"/>
      <c r="FRG3" s="4"/>
      <c r="FRH3" s="2"/>
      <c r="FRI3" s="2"/>
      <c r="FRJ3" s="2"/>
      <c r="FRK3" s="4"/>
      <c r="FRL3" s="152"/>
      <c r="FRM3" s="16"/>
      <c r="FRN3" s="152"/>
      <c r="FRO3" s="4"/>
      <c r="FRP3" s="2"/>
      <c r="FRQ3" s="2"/>
      <c r="FRR3" s="2"/>
      <c r="FRS3" s="4"/>
      <c r="FRT3" s="152"/>
      <c r="FRU3" s="16"/>
      <c r="FRV3" s="152"/>
      <c r="FRW3" s="4"/>
      <c r="FRX3" s="2"/>
      <c r="FRY3" s="2"/>
      <c r="FRZ3" s="2"/>
      <c r="FSA3" s="4"/>
      <c r="FSB3" s="152"/>
      <c r="FSC3" s="16"/>
      <c r="FSD3" s="152"/>
      <c r="FSE3" s="4"/>
      <c r="FSF3" s="2"/>
      <c r="FSG3" s="2"/>
      <c r="FSH3" s="2"/>
      <c r="FSI3" s="4"/>
      <c r="FSJ3" s="152"/>
      <c r="FSK3" s="16"/>
      <c r="FSL3" s="152"/>
      <c r="FSM3" s="4"/>
      <c r="FSN3" s="2"/>
      <c r="FSO3" s="2"/>
      <c r="FSP3" s="2"/>
      <c r="FSQ3" s="4"/>
      <c r="FSR3" s="152"/>
      <c r="FSS3" s="16"/>
      <c r="FST3" s="152"/>
      <c r="FSU3" s="4"/>
      <c r="FSV3" s="2"/>
      <c r="FSW3" s="2"/>
      <c r="FSX3" s="2"/>
      <c r="FSY3" s="4"/>
      <c r="FSZ3" s="152"/>
      <c r="FTA3" s="16"/>
      <c r="FTB3" s="152"/>
      <c r="FTC3" s="4"/>
      <c r="FTD3" s="2"/>
      <c r="FTE3" s="2"/>
      <c r="FTF3" s="2"/>
      <c r="FTG3" s="4"/>
      <c r="FTH3" s="152"/>
      <c r="FTI3" s="16"/>
      <c r="FTJ3" s="152"/>
      <c r="FTK3" s="4"/>
      <c r="FTL3" s="2"/>
      <c r="FTM3" s="2"/>
      <c r="FTN3" s="2"/>
      <c r="FTO3" s="4"/>
      <c r="FTP3" s="152"/>
      <c r="FTQ3" s="16"/>
      <c r="FTR3" s="152"/>
      <c r="FTS3" s="4"/>
      <c r="FTT3" s="2"/>
      <c r="FTU3" s="2"/>
      <c r="FTV3" s="2"/>
      <c r="FTW3" s="4"/>
      <c r="FTX3" s="152"/>
      <c r="FTY3" s="16"/>
      <c r="FTZ3" s="152"/>
      <c r="FUA3" s="4"/>
      <c r="FUB3" s="2"/>
      <c r="FUC3" s="2"/>
      <c r="FUD3" s="2"/>
      <c r="FUE3" s="4"/>
      <c r="FUF3" s="152"/>
      <c r="FUG3" s="16"/>
      <c r="FUH3" s="152"/>
      <c r="FUI3" s="4"/>
      <c r="FUJ3" s="2"/>
      <c r="FUK3" s="2"/>
      <c r="FUL3" s="2"/>
      <c r="FUM3" s="4"/>
      <c r="FUN3" s="152"/>
      <c r="FUO3" s="16"/>
      <c r="FUP3" s="152"/>
      <c r="FUQ3" s="4"/>
      <c r="FUR3" s="2"/>
      <c r="FUS3" s="2"/>
      <c r="FUT3" s="2"/>
      <c r="FUU3" s="4"/>
      <c r="FUV3" s="152"/>
      <c r="FUW3" s="16"/>
      <c r="FUX3" s="152"/>
      <c r="FUY3" s="4"/>
      <c r="FUZ3" s="2"/>
      <c r="FVA3" s="2"/>
      <c r="FVB3" s="2"/>
      <c r="FVC3" s="4"/>
      <c r="FVD3" s="152"/>
      <c r="FVE3" s="16"/>
      <c r="FVF3" s="152"/>
      <c r="FVG3" s="4"/>
      <c r="FVH3" s="2"/>
      <c r="FVI3" s="2"/>
      <c r="FVJ3" s="2"/>
      <c r="FVK3" s="4"/>
      <c r="FVL3" s="152"/>
      <c r="FVM3" s="16"/>
      <c r="FVN3" s="152"/>
      <c r="FVO3" s="4"/>
      <c r="FVP3" s="2"/>
      <c r="FVQ3" s="2"/>
      <c r="FVR3" s="2"/>
      <c r="FVS3" s="4"/>
      <c r="FVT3" s="152"/>
      <c r="FVU3" s="16"/>
      <c r="FVV3" s="152"/>
      <c r="FVW3" s="4"/>
      <c r="FVX3" s="2"/>
      <c r="FVY3" s="2"/>
      <c r="FVZ3" s="2"/>
      <c r="FWA3" s="4"/>
      <c r="FWB3" s="152"/>
      <c r="FWC3" s="16"/>
      <c r="FWD3" s="152"/>
      <c r="FWE3" s="4"/>
      <c r="FWF3" s="2"/>
      <c r="FWG3" s="2"/>
      <c r="FWH3" s="2"/>
      <c r="FWI3" s="4"/>
      <c r="FWJ3" s="152"/>
      <c r="FWK3" s="16"/>
      <c r="FWL3" s="152"/>
      <c r="FWM3" s="4"/>
      <c r="FWN3" s="2"/>
      <c r="FWO3" s="2"/>
      <c r="FWP3" s="2"/>
      <c r="FWQ3" s="4"/>
      <c r="FWR3" s="152"/>
      <c r="FWS3" s="16"/>
      <c r="FWT3" s="152"/>
      <c r="FWU3" s="4"/>
      <c r="FWV3" s="2"/>
      <c r="FWW3" s="2"/>
      <c r="FWX3" s="2"/>
      <c r="FWY3" s="4"/>
      <c r="FWZ3" s="152"/>
      <c r="FXA3" s="16"/>
      <c r="FXB3" s="152"/>
      <c r="FXC3" s="4"/>
      <c r="FXD3" s="2"/>
      <c r="FXE3" s="2"/>
      <c r="FXF3" s="2"/>
      <c r="FXG3" s="4"/>
      <c r="FXH3" s="152"/>
      <c r="FXI3" s="16"/>
      <c r="FXJ3" s="152"/>
      <c r="FXK3" s="4"/>
      <c r="FXL3" s="2"/>
      <c r="FXM3" s="2"/>
      <c r="FXN3" s="2"/>
      <c r="FXO3" s="4"/>
      <c r="FXP3" s="152"/>
      <c r="FXQ3" s="16"/>
      <c r="FXR3" s="152"/>
      <c r="FXS3" s="4"/>
      <c r="FXT3" s="2"/>
      <c r="FXU3" s="2"/>
      <c r="FXV3" s="2"/>
      <c r="FXW3" s="4"/>
      <c r="FXX3" s="152"/>
      <c r="FXY3" s="16"/>
      <c r="FXZ3" s="152"/>
      <c r="FYA3" s="4"/>
      <c r="FYB3" s="2"/>
      <c r="FYC3" s="2"/>
      <c r="FYD3" s="2"/>
      <c r="FYE3" s="4"/>
      <c r="FYF3" s="152"/>
      <c r="FYG3" s="16"/>
      <c r="FYH3" s="152"/>
      <c r="FYI3" s="4"/>
      <c r="FYJ3" s="2"/>
      <c r="FYK3" s="2"/>
      <c r="FYL3" s="2"/>
      <c r="FYM3" s="4"/>
      <c r="FYN3" s="152"/>
      <c r="FYO3" s="16"/>
      <c r="FYP3" s="152"/>
      <c r="FYQ3" s="4"/>
      <c r="FYR3" s="2"/>
      <c r="FYS3" s="2"/>
      <c r="FYT3" s="2"/>
      <c r="FYU3" s="4"/>
      <c r="FYV3" s="152"/>
      <c r="FYW3" s="16"/>
      <c r="FYX3" s="152"/>
      <c r="FYY3" s="4"/>
      <c r="FYZ3" s="2"/>
      <c r="FZA3" s="2"/>
      <c r="FZB3" s="2"/>
      <c r="FZC3" s="4"/>
      <c r="FZD3" s="152"/>
      <c r="FZE3" s="16"/>
      <c r="FZF3" s="152"/>
      <c r="FZG3" s="4"/>
      <c r="FZH3" s="2"/>
      <c r="FZI3" s="2"/>
      <c r="FZJ3" s="2"/>
      <c r="FZK3" s="4"/>
      <c r="FZL3" s="152"/>
      <c r="FZM3" s="16"/>
      <c r="FZN3" s="152"/>
      <c r="FZO3" s="4"/>
      <c r="FZP3" s="2"/>
      <c r="FZQ3" s="2"/>
      <c r="FZR3" s="2"/>
      <c r="FZS3" s="4"/>
      <c r="FZT3" s="152"/>
      <c r="FZU3" s="16"/>
      <c r="FZV3" s="152"/>
      <c r="FZW3" s="4"/>
      <c r="FZX3" s="2"/>
      <c r="FZY3" s="2"/>
      <c r="FZZ3" s="2"/>
      <c r="GAA3" s="4"/>
      <c r="GAB3" s="152"/>
      <c r="GAC3" s="16"/>
      <c r="GAD3" s="152"/>
      <c r="GAE3" s="4"/>
      <c r="GAF3" s="2"/>
      <c r="GAG3" s="2"/>
      <c r="GAH3" s="2"/>
      <c r="GAI3" s="4"/>
      <c r="GAJ3" s="152"/>
      <c r="GAK3" s="16"/>
      <c r="GAL3" s="152"/>
      <c r="GAM3" s="4"/>
      <c r="GAN3" s="2"/>
      <c r="GAO3" s="2"/>
      <c r="GAP3" s="2"/>
      <c r="GAQ3" s="4"/>
      <c r="GAR3" s="152"/>
      <c r="GAS3" s="16"/>
      <c r="GAT3" s="152"/>
      <c r="GAU3" s="4"/>
      <c r="GAV3" s="2"/>
      <c r="GAW3" s="2"/>
      <c r="GAX3" s="2"/>
      <c r="GAY3" s="4"/>
      <c r="GAZ3" s="152"/>
      <c r="GBA3" s="16"/>
      <c r="GBB3" s="152"/>
      <c r="GBC3" s="4"/>
      <c r="GBD3" s="2"/>
      <c r="GBE3" s="2"/>
      <c r="GBF3" s="2"/>
      <c r="GBG3" s="4"/>
      <c r="GBH3" s="152"/>
      <c r="GBI3" s="16"/>
      <c r="GBJ3" s="152"/>
      <c r="GBK3" s="4"/>
      <c r="GBL3" s="2"/>
      <c r="GBM3" s="2"/>
      <c r="GBN3" s="2"/>
      <c r="GBO3" s="4"/>
      <c r="GBP3" s="152"/>
      <c r="GBQ3" s="16"/>
      <c r="GBR3" s="152"/>
      <c r="GBS3" s="4"/>
      <c r="GBT3" s="2"/>
      <c r="GBU3" s="2"/>
      <c r="GBV3" s="2"/>
      <c r="GBW3" s="4"/>
      <c r="GBX3" s="152"/>
      <c r="GBY3" s="16"/>
      <c r="GBZ3" s="152"/>
      <c r="GCA3" s="4"/>
      <c r="GCB3" s="2"/>
      <c r="GCC3" s="2"/>
      <c r="GCD3" s="2"/>
      <c r="GCE3" s="4"/>
      <c r="GCF3" s="152"/>
      <c r="GCG3" s="16"/>
      <c r="GCH3" s="152"/>
      <c r="GCI3" s="4"/>
      <c r="GCJ3" s="2"/>
      <c r="GCK3" s="2"/>
      <c r="GCL3" s="2"/>
      <c r="GCM3" s="4"/>
      <c r="GCN3" s="152"/>
      <c r="GCO3" s="16"/>
      <c r="GCP3" s="152"/>
      <c r="GCQ3" s="4"/>
      <c r="GCR3" s="2"/>
      <c r="GCS3" s="2"/>
      <c r="GCT3" s="2"/>
      <c r="GCU3" s="4"/>
      <c r="GCV3" s="152"/>
      <c r="GCW3" s="16"/>
      <c r="GCX3" s="152"/>
      <c r="GCY3" s="4"/>
      <c r="GCZ3" s="2"/>
      <c r="GDA3" s="2"/>
      <c r="GDB3" s="2"/>
      <c r="GDC3" s="4"/>
      <c r="GDD3" s="152"/>
      <c r="GDE3" s="16"/>
      <c r="GDF3" s="152"/>
      <c r="GDG3" s="4"/>
      <c r="GDH3" s="2"/>
      <c r="GDI3" s="2"/>
      <c r="GDJ3" s="2"/>
      <c r="GDK3" s="4"/>
      <c r="GDL3" s="152"/>
      <c r="GDM3" s="16"/>
      <c r="GDN3" s="152"/>
      <c r="GDO3" s="4"/>
      <c r="GDP3" s="2"/>
      <c r="GDQ3" s="2"/>
      <c r="GDR3" s="2"/>
      <c r="GDS3" s="4"/>
      <c r="GDT3" s="152"/>
      <c r="GDU3" s="16"/>
      <c r="GDV3" s="152"/>
      <c r="GDW3" s="4"/>
      <c r="GDX3" s="2"/>
      <c r="GDY3" s="2"/>
      <c r="GDZ3" s="2"/>
      <c r="GEA3" s="4"/>
      <c r="GEB3" s="152"/>
      <c r="GEC3" s="16"/>
      <c r="GED3" s="152"/>
      <c r="GEE3" s="4"/>
      <c r="GEF3" s="2"/>
      <c r="GEG3" s="2"/>
      <c r="GEH3" s="2"/>
      <c r="GEI3" s="4"/>
      <c r="GEJ3" s="152"/>
      <c r="GEK3" s="16"/>
      <c r="GEL3" s="152"/>
      <c r="GEM3" s="4"/>
      <c r="GEN3" s="2"/>
      <c r="GEO3" s="2"/>
      <c r="GEP3" s="2"/>
      <c r="GEQ3" s="4"/>
      <c r="GER3" s="152"/>
      <c r="GES3" s="16"/>
      <c r="GET3" s="152"/>
      <c r="GEU3" s="4"/>
      <c r="GEV3" s="2"/>
      <c r="GEW3" s="2"/>
      <c r="GEX3" s="2"/>
      <c r="GEY3" s="4"/>
      <c r="GEZ3" s="152"/>
      <c r="GFA3" s="16"/>
      <c r="GFB3" s="152"/>
      <c r="GFC3" s="4"/>
      <c r="GFD3" s="2"/>
      <c r="GFE3" s="2"/>
      <c r="GFF3" s="2"/>
      <c r="GFG3" s="4"/>
      <c r="GFH3" s="152"/>
      <c r="GFI3" s="16"/>
      <c r="GFJ3" s="152"/>
      <c r="GFK3" s="4"/>
      <c r="GFL3" s="2"/>
      <c r="GFM3" s="2"/>
      <c r="GFN3" s="2"/>
      <c r="GFO3" s="4"/>
      <c r="GFP3" s="152"/>
      <c r="GFQ3" s="16"/>
      <c r="GFR3" s="152"/>
      <c r="GFS3" s="4"/>
      <c r="GFT3" s="2"/>
      <c r="GFU3" s="2"/>
      <c r="GFV3" s="2"/>
      <c r="GFW3" s="4"/>
      <c r="GFX3" s="152"/>
      <c r="GFY3" s="16"/>
      <c r="GFZ3" s="152"/>
      <c r="GGA3" s="4"/>
      <c r="GGB3" s="2"/>
      <c r="GGC3" s="2"/>
      <c r="GGD3" s="2"/>
      <c r="GGE3" s="4"/>
      <c r="GGF3" s="152"/>
      <c r="GGG3" s="16"/>
      <c r="GGH3" s="152"/>
      <c r="GGI3" s="4"/>
      <c r="GGJ3" s="2"/>
      <c r="GGK3" s="2"/>
      <c r="GGL3" s="2"/>
      <c r="GGM3" s="4"/>
      <c r="GGN3" s="152"/>
      <c r="GGO3" s="16"/>
      <c r="GGP3" s="152"/>
      <c r="GGQ3" s="4"/>
      <c r="GGR3" s="2"/>
      <c r="GGS3" s="2"/>
      <c r="GGT3" s="2"/>
      <c r="GGU3" s="4"/>
      <c r="GGV3" s="152"/>
      <c r="GGW3" s="16"/>
      <c r="GGX3" s="152"/>
      <c r="GGY3" s="4"/>
      <c r="GGZ3" s="2"/>
      <c r="GHA3" s="2"/>
      <c r="GHB3" s="2"/>
      <c r="GHC3" s="4"/>
      <c r="GHD3" s="152"/>
      <c r="GHE3" s="16"/>
      <c r="GHF3" s="152"/>
      <c r="GHG3" s="4"/>
      <c r="GHH3" s="2"/>
      <c r="GHI3" s="2"/>
      <c r="GHJ3" s="2"/>
      <c r="GHK3" s="4"/>
      <c r="GHL3" s="152"/>
      <c r="GHM3" s="16"/>
      <c r="GHN3" s="152"/>
      <c r="GHO3" s="4"/>
      <c r="GHP3" s="2"/>
      <c r="GHQ3" s="2"/>
      <c r="GHR3" s="2"/>
      <c r="GHS3" s="4"/>
      <c r="GHT3" s="152"/>
      <c r="GHU3" s="16"/>
      <c r="GHV3" s="152"/>
      <c r="GHW3" s="4"/>
      <c r="GHX3" s="2"/>
      <c r="GHY3" s="2"/>
      <c r="GHZ3" s="2"/>
      <c r="GIA3" s="4"/>
      <c r="GIB3" s="152"/>
      <c r="GIC3" s="16"/>
      <c r="GID3" s="152"/>
      <c r="GIE3" s="4"/>
      <c r="GIF3" s="2"/>
      <c r="GIG3" s="2"/>
      <c r="GIH3" s="2"/>
      <c r="GII3" s="4"/>
      <c r="GIJ3" s="152"/>
      <c r="GIK3" s="16"/>
      <c r="GIL3" s="152"/>
      <c r="GIM3" s="4"/>
      <c r="GIN3" s="2"/>
      <c r="GIO3" s="2"/>
      <c r="GIP3" s="2"/>
      <c r="GIQ3" s="4"/>
      <c r="GIR3" s="152"/>
      <c r="GIS3" s="16"/>
      <c r="GIT3" s="152"/>
      <c r="GIU3" s="4"/>
      <c r="GIV3" s="2"/>
      <c r="GIW3" s="2"/>
      <c r="GIX3" s="2"/>
      <c r="GIY3" s="4"/>
      <c r="GIZ3" s="152"/>
      <c r="GJA3" s="16"/>
      <c r="GJB3" s="152"/>
      <c r="GJC3" s="4"/>
      <c r="GJD3" s="2"/>
      <c r="GJE3" s="2"/>
      <c r="GJF3" s="2"/>
      <c r="GJG3" s="4"/>
      <c r="GJH3" s="152"/>
      <c r="GJI3" s="16"/>
      <c r="GJJ3" s="152"/>
      <c r="GJK3" s="4"/>
      <c r="GJL3" s="2"/>
      <c r="GJM3" s="2"/>
      <c r="GJN3" s="2"/>
      <c r="GJO3" s="4"/>
      <c r="GJP3" s="152"/>
      <c r="GJQ3" s="16"/>
      <c r="GJR3" s="152"/>
      <c r="GJS3" s="4"/>
      <c r="GJT3" s="2"/>
      <c r="GJU3" s="2"/>
      <c r="GJV3" s="2"/>
      <c r="GJW3" s="4"/>
      <c r="GJX3" s="152"/>
      <c r="GJY3" s="16"/>
      <c r="GJZ3" s="152"/>
      <c r="GKA3" s="4"/>
      <c r="GKB3" s="2"/>
      <c r="GKC3" s="2"/>
      <c r="GKD3" s="2"/>
      <c r="GKE3" s="4"/>
      <c r="GKF3" s="152"/>
      <c r="GKG3" s="16"/>
      <c r="GKH3" s="152"/>
      <c r="GKI3" s="4"/>
      <c r="GKJ3" s="2"/>
      <c r="GKK3" s="2"/>
      <c r="GKL3" s="2"/>
      <c r="GKM3" s="4"/>
      <c r="GKN3" s="152"/>
      <c r="GKO3" s="16"/>
      <c r="GKP3" s="152"/>
      <c r="GKQ3" s="4"/>
      <c r="GKR3" s="2"/>
      <c r="GKS3" s="2"/>
      <c r="GKT3" s="2"/>
      <c r="GKU3" s="4"/>
      <c r="GKV3" s="152"/>
      <c r="GKW3" s="16"/>
      <c r="GKX3" s="152"/>
      <c r="GKY3" s="4"/>
      <c r="GKZ3" s="2"/>
      <c r="GLA3" s="2"/>
      <c r="GLB3" s="2"/>
      <c r="GLC3" s="4"/>
      <c r="GLD3" s="152"/>
      <c r="GLE3" s="16"/>
      <c r="GLF3" s="152"/>
      <c r="GLG3" s="4"/>
      <c r="GLH3" s="2"/>
      <c r="GLI3" s="2"/>
      <c r="GLJ3" s="2"/>
      <c r="GLK3" s="4"/>
      <c r="GLL3" s="152"/>
      <c r="GLM3" s="16"/>
      <c r="GLN3" s="152"/>
      <c r="GLO3" s="4"/>
      <c r="GLP3" s="2"/>
      <c r="GLQ3" s="2"/>
      <c r="GLR3" s="2"/>
      <c r="GLS3" s="4"/>
      <c r="GLT3" s="152"/>
      <c r="GLU3" s="16"/>
      <c r="GLV3" s="152"/>
      <c r="GLW3" s="4"/>
      <c r="GLX3" s="2"/>
      <c r="GLY3" s="2"/>
      <c r="GLZ3" s="2"/>
      <c r="GMA3" s="4"/>
      <c r="GMB3" s="152"/>
      <c r="GMC3" s="16"/>
      <c r="GMD3" s="152"/>
      <c r="GME3" s="4"/>
      <c r="GMF3" s="2"/>
      <c r="GMG3" s="2"/>
      <c r="GMH3" s="2"/>
      <c r="GMI3" s="4"/>
      <c r="GMJ3" s="152"/>
      <c r="GMK3" s="16"/>
      <c r="GML3" s="152"/>
      <c r="GMM3" s="4"/>
      <c r="GMN3" s="2"/>
      <c r="GMO3" s="2"/>
      <c r="GMP3" s="2"/>
      <c r="GMQ3" s="4"/>
      <c r="GMR3" s="152"/>
      <c r="GMS3" s="16"/>
      <c r="GMT3" s="152"/>
      <c r="GMU3" s="4"/>
      <c r="GMV3" s="2"/>
      <c r="GMW3" s="2"/>
      <c r="GMX3" s="2"/>
      <c r="GMY3" s="4"/>
      <c r="GMZ3" s="152"/>
      <c r="GNA3" s="16"/>
      <c r="GNB3" s="152"/>
      <c r="GNC3" s="4"/>
      <c r="GND3" s="2"/>
      <c r="GNE3" s="2"/>
      <c r="GNF3" s="2"/>
      <c r="GNG3" s="4"/>
      <c r="GNH3" s="152"/>
      <c r="GNI3" s="16"/>
      <c r="GNJ3" s="152"/>
      <c r="GNK3" s="4"/>
      <c r="GNL3" s="2"/>
      <c r="GNM3" s="2"/>
      <c r="GNN3" s="2"/>
      <c r="GNO3" s="4"/>
      <c r="GNP3" s="152"/>
      <c r="GNQ3" s="16"/>
      <c r="GNR3" s="152"/>
      <c r="GNS3" s="4"/>
      <c r="GNT3" s="2"/>
      <c r="GNU3" s="2"/>
      <c r="GNV3" s="2"/>
      <c r="GNW3" s="4"/>
      <c r="GNX3" s="152"/>
      <c r="GNY3" s="16"/>
      <c r="GNZ3" s="152"/>
      <c r="GOA3" s="4"/>
      <c r="GOB3" s="2"/>
      <c r="GOC3" s="2"/>
      <c r="GOD3" s="2"/>
      <c r="GOE3" s="4"/>
      <c r="GOF3" s="152"/>
      <c r="GOG3" s="16"/>
      <c r="GOH3" s="152"/>
      <c r="GOI3" s="4"/>
      <c r="GOJ3" s="2"/>
      <c r="GOK3" s="2"/>
      <c r="GOL3" s="2"/>
      <c r="GOM3" s="4"/>
      <c r="GON3" s="152"/>
      <c r="GOO3" s="16"/>
      <c r="GOP3" s="152"/>
      <c r="GOQ3" s="4"/>
      <c r="GOR3" s="2"/>
      <c r="GOS3" s="2"/>
      <c r="GOT3" s="2"/>
      <c r="GOU3" s="4"/>
      <c r="GOV3" s="152"/>
      <c r="GOW3" s="16"/>
      <c r="GOX3" s="152"/>
      <c r="GOY3" s="4"/>
      <c r="GOZ3" s="2"/>
      <c r="GPA3" s="2"/>
      <c r="GPB3" s="2"/>
      <c r="GPC3" s="4"/>
      <c r="GPD3" s="152"/>
      <c r="GPE3" s="16"/>
      <c r="GPF3" s="152"/>
      <c r="GPG3" s="4"/>
      <c r="GPH3" s="2"/>
      <c r="GPI3" s="2"/>
      <c r="GPJ3" s="2"/>
      <c r="GPK3" s="4"/>
      <c r="GPL3" s="152"/>
      <c r="GPM3" s="16"/>
      <c r="GPN3" s="152"/>
      <c r="GPO3" s="4"/>
      <c r="GPP3" s="2"/>
      <c r="GPQ3" s="2"/>
      <c r="GPR3" s="2"/>
      <c r="GPS3" s="4"/>
      <c r="GPT3" s="152"/>
      <c r="GPU3" s="16"/>
      <c r="GPV3" s="152"/>
      <c r="GPW3" s="4"/>
      <c r="GPX3" s="2"/>
      <c r="GPY3" s="2"/>
      <c r="GPZ3" s="2"/>
      <c r="GQA3" s="4"/>
      <c r="GQB3" s="152"/>
      <c r="GQC3" s="16"/>
      <c r="GQD3" s="152"/>
      <c r="GQE3" s="4"/>
      <c r="GQF3" s="2"/>
      <c r="GQG3" s="2"/>
      <c r="GQH3" s="2"/>
      <c r="GQI3" s="4"/>
      <c r="GQJ3" s="152"/>
      <c r="GQK3" s="16"/>
      <c r="GQL3" s="152"/>
      <c r="GQM3" s="4"/>
      <c r="GQN3" s="2"/>
      <c r="GQO3" s="2"/>
      <c r="GQP3" s="2"/>
      <c r="GQQ3" s="4"/>
      <c r="GQR3" s="152"/>
      <c r="GQS3" s="16"/>
      <c r="GQT3" s="152"/>
      <c r="GQU3" s="4"/>
      <c r="GQV3" s="2"/>
      <c r="GQW3" s="2"/>
      <c r="GQX3" s="2"/>
      <c r="GQY3" s="4"/>
      <c r="GQZ3" s="152"/>
      <c r="GRA3" s="16"/>
      <c r="GRB3" s="152"/>
      <c r="GRC3" s="4"/>
      <c r="GRD3" s="2"/>
      <c r="GRE3" s="2"/>
      <c r="GRF3" s="2"/>
      <c r="GRG3" s="4"/>
      <c r="GRH3" s="152"/>
      <c r="GRI3" s="16"/>
      <c r="GRJ3" s="152"/>
      <c r="GRK3" s="4"/>
      <c r="GRL3" s="2"/>
      <c r="GRM3" s="2"/>
      <c r="GRN3" s="2"/>
      <c r="GRO3" s="4"/>
      <c r="GRP3" s="152"/>
      <c r="GRQ3" s="16"/>
      <c r="GRR3" s="152"/>
      <c r="GRS3" s="4"/>
      <c r="GRT3" s="2"/>
      <c r="GRU3" s="2"/>
      <c r="GRV3" s="2"/>
      <c r="GRW3" s="4"/>
      <c r="GRX3" s="152"/>
      <c r="GRY3" s="16"/>
      <c r="GRZ3" s="152"/>
      <c r="GSA3" s="4"/>
      <c r="GSB3" s="2"/>
      <c r="GSC3" s="2"/>
      <c r="GSD3" s="2"/>
      <c r="GSE3" s="4"/>
      <c r="GSF3" s="152"/>
      <c r="GSG3" s="16"/>
      <c r="GSH3" s="152"/>
      <c r="GSI3" s="4"/>
      <c r="GSJ3" s="2"/>
      <c r="GSK3" s="2"/>
      <c r="GSL3" s="2"/>
      <c r="GSM3" s="4"/>
      <c r="GSN3" s="152"/>
      <c r="GSO3" s="16"/>
      <c r="GSP3" s="152"/>
      <c r="GSQ3" s="4"/>
      <c r="GSR3" s="2"/>
      <c r="GSS3" s="2"/>
      <c r="GST3" s="2"/>
      <c r="GSU3" s="4"/>
      <c r="GSV3" s="152"/>
      <c r="GSW3" s="16"/>
      <c r="GSX3" s="152"/>
      <c r="GSY3" s="4"/>
      <c r="GSZ3" s="2"/>
      <c r="GTA3" s="2"/>
      <c r="GTB3" s="2"/>
      <c r="GTC3" s="4"/>
      <c r="GTD3" s="152"/>
      <c r="GTE3" s="16"/>
      <c r="GTF3" s="152"/>
      <c r="GTG3" s="4"/>
      <c r="GTH3" s="2"/>
      <c r="GTI3" s="2"/>
      <c r="GTJ3" s="2"/>
      <c r="GTK3" s="4"/>
      <c r="GTL3" s="152"/>
      <c r="GTM3" s="16"/>
      <c r="GTN3" s="152"/>
      <c r="GTO3" s="4"/>
      <c r="GTP3" s="2"/>
      <c r="GTQ3" s="2"/>
      <c r="GTR3" s="2"/>
      <c r="GTS3" s="4"/>
      <c r="GTT3" s="152"/>
      <c r="GTU3" s="16"/>
      <c r="GTV3" s="152"/>
      <c r="GTW3" s="4"/>
      <c r="GTX3" s="2"/>
      <c r="GTY3" s="2"/>
      <c r="GTZ3" s="2"/>
      <c r="GUA3" s="4"/>
      <c r="GUB3" s="152"/>
      <c r="GUC3" s="16"/>
      <c r="GUD3" s="152"/>
      <c r="GUE3" s="4"/>
      <c r="GUF3" s="2"/>
      <c r="GUG3" s="2"/>
      <c r="GUH3" s="2"/>
      <c r="GUI3" s="4"/>
      <c r="GUJ3" s="152"/>
      <c r="GUK3" s="16"/>
      <c r="GUL3" s="152"/>
      <c r="GUM3" s="4"/>
      <c r="GUN3" s="2"/>
      <c r="GUO3" s="2"/>
      <c r="GUP3" s="2"/>
      <c r="GUQ3" s="4"/>
      <c r="GUR3" s="152"/>
      <c r="GUS3" s="16"/>
      <c r="GUT3" s="152"/>
      <c r="GUU3" s="4"/>
      <c r="GUV3" s="2"/>
      <c r="GUW3" s="2"/>
      <c r="GUX3" s="2"/>
      <c r="GUY3" s="4"/>
      <c r="GUZ3" s="152"/>
      <c r="GVA3" s="16"/>
      <c r="GVB3" s="152"/>
      <c r="GVC3" s="4"/>
      <c r="GVD3" s="2"/>
      <c r="GVE3" s="2"/>
      <c r="GVF3" s="2"/>
      <c r="GVG3" s="4"/>
      <c r="GVH3" s="152"/>
      <c r="GVI3" s="16"/>
      <c r="GVJ3" s="152"/>
      <c r="GVK3" s="4"/>
      <c r="GVL3" s="2"/>
      <c r="GVM3" s="2"/>
      <c r="GVN3" s="2"/>
      <c r="GVO3" s="4"/>
      <c r="GVP3" s="152"/>
      <c r="GVQ3" s="16"/>
      <c r="GVR3" s="152"/>
      <c r="GVS3" s="4"/>
      <c r="GVT3" s="2"/>
      <c r="GVU3" s="2"/>
      <c r="GVV3" s="2"/>
      <c r="GVW3" s="4"/>
      <c r="GVX3" s="152"/>
      <c r="GVY3" s="16"/>
      <c r="GVZ3" s="152"/>
      <c r="GWA3" s="4"/>
      <c r="GWB3" s="2"/>
      <c r="GWC3" s="2"/>
      <c r="GWD3" s="2"/>
      <c r="GWE3" s="4"/>
      <c r="GWF3" s="152"/>
      <c r="GWG3" s="16"/>
      <c r="GWH3" s="152"/>
      <c r="GWI3" s="4"/>
      <c r="GWJ3" s="2"/>
      <c r="GWK3" s="2"/>
      <c r="GWL3" s="2"/>
      <c r="GWM3" s="4"/>
      <c r="GWN3" s="152"/>
      <c r="GWO3" s="16"/>
      <c r="GWP3" s="152"/>
      <c r="GWQ3" s="4"/>
      <c r="GWR3" s="2"/>
      <c r="GWS3" s="2"/>
      <c r="GWT3" s="2"/>
      <c r="GWU3" s="4"/>
      <c r="GWV3" s="152"/>
      <c r="GWW3" s="16"/>
      <c r="GWX3" s="152"/>
      <c r="GWY3" s="4"/>
      <c r="GWZ3" s="2"/>
      <c r="GXA3" s="2"/>
      <c r="GXB3" s="2"/>
      <c r="GXC3" s="4"/>
      <c r="GXD3" s="152"/>
      <c r="GXE3" s="16"/>
      <c r="GXF3" s="152"/>
      <c r="GXG3" s="4"/>
      <c r="GXH3" s="2"/>
      <c r="GXI3" s="2"/>
      <c r="GXJ3" s="2"/>
      <c r="GXK3" s="4"/>
      <c r="GXL3" s="152"/>
      <c r="GXM3" s="16"/>
      <c r="GXN3" s="152"/>
      <c r="GXO3" s="4"/>
      <c r="GXP3" s="2"/>
      <c r="GXQ3" s="2"/>
      <c r="GXR3" s="2"/>
      <c r="GXS3" s="4"/>
      <c r="GXT3" s="152"/>
      <c r="GXU3" s="16"/>
      <c r="GXV3" s="152"/>
      <c r="GXW3" s="4"/>
      <c r="GXX3" s="2"/>
      <c r="GXY3" s="2"/>
      <c r="GXZ3" s="2"/>
      <c r="GYA3" s="4"/>
      <c r="GYB3" s="152"/>
      <c r="GYC3" s="16"/>
      <c r="GYD3" s="152"/>
      <c r="GYE3" s="4"/>
      <c r="GYF3" s="2"/>
      <c r="GYG3" s="2"/>
      <c r="GYH3" s="2"/>
      <c r="GYI3" s="4"/>
      <c r="GYJ3" s="152"/>
      <c r="GYK3" s="16"/>
      <c r="GYL3" s="152"/>
      <c r="GYM3" s="4"/>
      <c r="GYN3" s="2"/>
      <c r="GYO3" s="2"/>
      <c r="GYP3" s="2"/>
      <c r="GYQ3" s="4"/>
      <c r="GYR3" s="152"/>
      <c r="GYS3" s="16"/>
      <c r="GYT3" s="152"/>
      <c r="GYU3" s="4"/>
      <c r="GYV3" s="2"/>
      <c r="GYW3" s="2"/>
      <c r="GYX3" s="2"/>
      <c r="GYY3" s="4"/>
      <c r="GYZ3" s="152"/>
      <c r="GZA3" s="16"/>
      <c r="GZB3" s="152"/>
      <c r="GZC3" s="4"/>
      <c r="GZD3" s="2"/>
      <c r="GZE3" s="2"/>
      <c r="GZF3" s="2"/>
      <c r="GZG3" s="4"/>
      <c r="GZH3" s="152"/>
      <c r="GZI3" s="16"/>
      <c r="GZJ3" s="152"/>
      <c r="GZK3" s="4"/>
      <c r="GZL3" s="2"/>
      <c r="GZM3" s="2"/>
      <c r="GZN3" s="2"/>
      <c r="GZO3" s="4"/>
      <c r="GZP3" s="152"/>
      <c r="GZQ3" s="16"/>
      <c r="GZR3" s="152"/>
      <c r="GZS3" s="4"/>
      <c r="GZT3" s="2"/>
      <c r="GZU3" s="2"/>
      <c r="GZV3" s="2"/>
      <c r="GZW3" s="4"/>
      <c r="GZX3" s="152"/>
      <c r="GZY3" s="16"/>
      <c r="GZZ3" s="152"/>
      <c r="HAA3" s="4"/>
      <c r="HAB3" s="2"/>
      <c r="HAC3" s="2"/>
      <c r="HAD3" s="2"/>
      <c r="HAE3" s="4"/>
      <c r="HAF3" s="152"/>
      <c r="HAG3" s="16"/>
      <c r="HAH3" s="152"/>
      <c r="HAI3" s="4"/>
      <c r="HAJ3" s="2"/>
      <c r="HAK3" s="2"/>
      <c r="HAL3" s="2"/>
      <c r="HAM3" s="4"/>
      <c r="HAN3" s="152"/>
      <c r="HAO3" s="16"/>
      <c r="HAP3" s="152"/>
      <c r="HAQ3" s="4"/>
      <c r="HAR3" s="2"/>
      <c r="HAS3" s="2"/>
      <c r="HAT3" s="2"/>
      <c r="HAU3" s="4"/>
      <c r="HAV3" s="152"/>
      <c r="HAW3" s="16"/>
      <c r="HAX3" s="152"/>
      <c r="HAY3" s="4"/>
      <c r="HAZ3" s="2"/>
      <c r="HBA3" s="2"/>
      <c r="HBB3" s="2"/>
      <c r="HBC3" s="4"/>
      <c r="HBD3" s="152"/>
      <c r="HBE3" s="16"/>
      <c r="HBF3" s="152"/>
      <c r="HBG3" s="4"/>
      <c r="HBH3" s="2"/>
      <c r="HBI3" s="2"/>
      <c r="HBJ3" s="2"/>
      <c r="HBK3" s="4"/>
      <c r="HBL3" s="152"/>
      <c r="HBM3" s="16"/>
      <c r="HBN3" s="152"/>
      <c r="HBO3" s="4"/>
      <c r="HBP3" s="2"/>
      <c r="HBQ3" s="2"/>
      <c r="HBR3" s="2"/>
      <c r="HBS3" s="4"/>
      <c r="HBT3" s="152"/>
      <c r="HBU3" s="16"/>
      <c r="HBV3" s="152"/>
      <c r="HBW3" s="4"/>
      <c r="HBX3" s="2"/>
      <c r="HBY3" s="2"/>
      <c r="HBZ3" s="2"/>
      <c r="HCA3" s="4"/>
      <c r="HCB3" s="152"/>
      <c r="HCC3" s="16"/>
      <c r="HCD3" s="152"/>
      <c r="HCE3" s="4"/>
      <c r="HCF3" s="2"/>
      <c r="HCG3" s="2"/>
      <c r="HCH3" s="2"/>
      <c r="HCI3" s="4"/>
      <c r="HCJ3" s="152"/>
      <c r="HCK3" s="16"/>
      <c r="HCL3" s="152"/>
      <c r="HCM3" s="4"/>
      <c r="HCN3" s="2"/>
      <c r="HCO3" s="2"/>
      <c r="HCP3" s="2"/>
      <c r="HCQ3" s="4"/>
      <c r="HCR3" s="152"/>
      <c r="HCS3" s="16"/>
      <c r="HCT3" s="152"/>
      <c r="HCU3" s="4"/>
      <c r="HCV3" s="2"/>
      <c r="HCW3" s="2"/>
      <c r="HCX3" s="2"/>
      <c r="HCY3" s="4"/>
      <c r="HCZ3" s="152"/>
      <c r="HDA3" s="16"/>
      <c r="HDB3" s="152"/>
      <c r="HDC3" s="4"/>
      <c r="HDD3" s="2"/>
      <c r="HDE3" s="2"/>
      <c r="HDF3" s="2"/>
      <c r="HDG3" s="4"/>
      <c r="HDH3" s="152"/>
      <c r="HDI3" s="16"/>
      <c r="HDJ3" s="152"/>
      <c r="HDK3" s="4"/>
      <c r="HDL3" s="2"/>
      <c r="HDM3" s="2"/>
      <c r="HDN3" s="2"/>
      <c r="HDO3" s="4"/>
      <c r="HDP3" s="152"/>
      <c r="HDQ3" s="16"/>
      <c r="HDR3" s="152"/>
      <c r="HDS3" s="4"/>
      <c r="HDT3" s="2"/>
      <c r="HDU3" s="2"/>
      <c r="HDV3" s="2"/>
      <c r="HDW3" s="4"/>
      <c r="HDX3" s="152"/>
      <c r="HDY3" s="16"/>
      <c r="HDZ3" s="152"/>
      <c r="HEA3" s="4"/>
      <c r="HEB3" s="2"/>
      <c r="HEC3" s="2"/>
      <c r="HED3" s="2"/>
      <c r="HEE3" s="4"/>
      <c r="HEF3" s="152"/>
      <c r="HEG3" s="16"/>
      <c r="HEH3" s="152"/>
      <c r="HEI3" s="4"/>
      <c r="HEJ3" s="2"/>
      <c r="HEK3" s="2"/>
      <c r="HEL3" s="2"/>
      <c r="HEM3" s="4"/>
      <c r="HEN3" s="152"/>
      <c r="HEO3" s="16"/>
      <c r="HEP3" s="152"/>
      <c r="HEQ3" s="4"/>
      <c r="HER3" s="2"/>
      <c r="HES3" s="2"/>
      <c r="HET3" s="2"/>
      <c r="HEU3" s="4"/>
      <c r="HEV3" s="152"/>
      <c r="HEW3" s="16"/>
      <c r="HEX3" s="152"/>
      <c r="HEY3" s="4"/>
      <c r="HEZ3" s="2"/>
      <c r="HFA3" s="2"/>
      <c r="HFB3" s="2"/>
      <c r="HFC3" s="4"/>
      <c r="HFD3" s="152"/>
      <c r="HFE3" s="16"/>
      <c r="HFF3" s="152"/>
      <c r="HFG3" s="4"/>
      <c r="HFH3" s="2"/>
      <c r="HFI3" s="2"/>
      <c r="HFJ3" s="2"/>
      <c r="HFK3" s="4"/>
      <c r="HFL3" s="152"/>
      <c r="HFM3" s="16"/>
      <c r="HFN3" s="152"/>
      <c r="HFO3" s="4"/>
      <c r="HFP3" s="2"/>
      <c r="HFQ3" s="2"/>
      <c r="HFR3" s="2"/>
      <c r="HFS3" s="4"/>
      <c r="HFT3" s="152"/>
      <c r="HFU3" s="16"/>
      <c r="HFV3" s="152"/>
      <c r="HFW3" s="4"/>
      <c r="HFX3" s="2"/>
      <c r="HFY3" s="2"/>
      <c r="HFZ3" s="2"/>
      <c r="HGA3" s="4"/>
      <c r="HGB3" s="152"/>
      <c r="HGC3" s="16"/>
      <c r="HGD3" s="152"/>
      <c r="HGE3" s="4"/>
      <c r="HGF3" s="2"/>
      <c r="HGG3" s="2"/>
      <c r="HGH3" s="2"/>
      <c r="HGI3" s="4"/>
      <c r="HGJ3" s="152"/>
      <c r="HGK3" s="16"/>
      <c r="HGL3" s="152"/>
      <c r="HGM3" s="4"/>
      <c r="HGN3" s="2"/>
      <c r="HGO3" s="2"/>
      <c r="HGP3" s="2"/>
      <c r="HGQ3" s="4"/>
      <c r="HGR3" s="152"/>
      <c r="HGS3" s="16"/>
      <c r="HGT3" s="152"/>
      <c r="HGU3" s="4"/>
      <c r="HGV3" s="2"/>
      <c r="HGW3" s="2"/>
      <c r="HGX3" s="2"/>
      <c r="HGY3" s="4"/>
      <c r="HGZ3" s="152"/>
      <c r="HHA3" s="16"/>
      <c r="HHB3" s="152"/>
      <c r="HHC3" s="4"/>
      <c r="HHD3" s="2"/>
      <c r="HHE3" s="2"/>
      <c r="HHF3" s="2"/>
      <c r="HHG3" s="4"/>
      <c r="HHH3" s="152"/>
      <c r="HHI3" s="16"/>
      <c r="HHJ3" s="152"/>
      <c r="HHK3" s="4"/>
      <c r="HHL3" s="2"/>
      <c r="HHM3" s="2"/>
      <c r="HHN3" s="2"/>
      <c r="HHO3" s="4"/>
      <c r="HHP3" s="152"/>
      <c r="HHQ3" s="16"/>
      <c r="HHR3" s="152"/>
      <c r="HHS3" s="4"/>
      <c r="HHT3" s="2"/>
      <c r="HHU3" s="2"/>
      <c r="HHV3" s="2"/>
      <c r="HHW3" s="4"/>
      <c r="HHX3" s="152"/>
      <c r="HHY3" s="16"/>
      <c r="HHZ3" s="152"/>
      <c r="HIA3" s="4"/>
      <c r="HIB3" s="2"/>
      <c r="HIC3" s="2"/>
      <c r="HID3" s="2"/>
      <c r="HIE3" s="4"/>
      <c r="HIF3" s="152"/>
      <c r="HIG3" s="16"/>
      <c r="HIH3" s="152"/>
      <c r="HII3" s="4"/>
      <c r="HIJ3" s="2"/>
      <c r="HIK3" s="2"/>
      <c r="HIL3" s="2"/>
      <c r="HIM3" s="4"/>
      <c r="HIN3" s="152"/>
      <c r="HIO3" s="16"/>
      <c r="HIP3" s="152"/>
      <c r="HIQ3" s="4"/>
      <c r="HIR3" s="2"/>
      <c r="HIS3" s="2"/>
      <c r="HIT3" s="2"/>
      <c r="HIU3" s="4"/>
      <c r="HIV3" s="152"/>
      <c r="HIW3" s="16"/>
      <c r="HIX3" s="152"/>
      <c r="HIY3" s="4"/>
      <c r="HIZ3" s="2"/>
      <c r="HJA3" s="2"/>
      <c r="HJB3" s="2"/>
      <c r="HJC3" s="4"/>
      <c r="HJD3" s="152"/>
      <c r="HJE3" s="16"/>
      <c r="HJF3" s="152"/>
      <c r="HJG3" s="4"/>
      <c r="HJH3" s="2"/>
      <c r="HJI3" s="2"/>
      <c r="HJJ3" s="2"/>
      <c r="HJK3" s="4"/>
      <c r="HJL3" s="152"/>
      <c r="HJM3" s="16"/>
      <c r="HJN3" s="152"/>
      <c r="HJO3" s="4"/>
      <c r="HJP3" s="2"/>
      <c r="HJQ3" s="2"/>
      <c r="HJR3" s="2"/>
      <c r="HJS3" s="4"/>
      <c r="HJT3" s="152"/>
      <c r="HJU3" s="16"/>
      <c r="HJV3" s="152"/>
      <c r="HJW3" s="4"/>
      <c r="HJX3" s="2"/>
      <c r="HJY3" s="2"/>
      <c r="HJZ3" s="2"/>
      <c r="HKA3" s="4"/>
      <c r="HKB3" s="152"/>
      <c r="HKC3" s="16"/>
      <c r="HKD3" s="152"/>
      <c r="HKE3" s="4"/>
      <c r="HKF3" s="2"/>
      <c r="HKG3" s="2"/>
      <c r="HKH3" s="2"/>
      <c r="HKI3" s="4"/>
      <c r="HKJ3" s="152"/>
      <c r="HKK3" s="16"/>
      <c r="HKL3" s="152"/>
      <c r="HKM3" s="4"/>
      <c r="HKN3" s="2"/>
      <c r="HKO3" s="2"/>
      <c r="HKP3" s="2"/>
      <c r="HKQ3" s="4"/>
      <c r="HKR3" s="152"/>
      <c r="HKS3" s="16"/>
      <c r="HKT3" s="152"/>
      <c r="HKU3" s="4"/>
      <c r="HKV3" s="2"/>
      <c r="HKW3" s="2"/>
      <c r="HKX3" s="2"/>
      <c r="HKY3" s="4"/>
      <c r="HKZ3" s="152"/>
      <c r="HLA3" s="16"/>
      <c r="HLB3" s="152"/>
      <c r="HLC3" s="4"/>
      <c r="HLD3" s="2"/>
      <c r="HLE3" s="2"/>
      <c r="HLF3" s="2"/>
      <c r="HLG3" s="4"/>
      <c r="HLH3" s="152"/>
      <c r="HLI3" s="16"/>
      <c r="HLJ3" s="152"/>
      <c r="HLK3" s="4"/>
      <c r="HLL3" s="2"/>
      <c r="HLM3" s="2"/>
      <c r="HLN3" s="2"/>
      <c r="HLO3" s="4"/>
      <c r="HLP3" s="152"/>
      <c r="HLQ3" s="16"/>
      <c r="HLR3" s="152"/>
      <c r="HLS3" s="4"/>
      <c r="HLT3" s="2"/>
      <c r="HLU3" s="2"/>
      <c r="HLV3" s="2"/>
      <c r="HLW3" s="4"/>
      <c r="HLX3" s="152"/>
      <c r="HLY3" s="16"/>
      <c r="HLZ3" s="152"/>
      <c r="HMA3" s="4"/>
      <c r="HMB3" s="2"/>
      <c r="HMC3" s="2"/>
      <c r="HMD3" s="2"/>
      <c r="HME3" s="4"/>
      <c r="HMF3" s="152"/>
      <c r="HMG3" s="16"/>
      <c r="HMH3" s="152"/>
      <c r="HMI3" s="4"/>
      <c r="HMJ3" s="2"/>
      <c r="HMK3" s="2"/>
      <c r="HML3" s="2"/>
      <c r="HMM3" s="4"/>
      <c r="HMN3" s="152"/>
      <c r="HMO3" s="16"/>
      <c r="HMP3" s="152"/>
      <c r="HMQ3" s="4"/>
      <c r="HMR3" s="2"/>
      <c r="HMS3" s="2"/>
      <c r="HMT3" s="2"/>
      <c r="HMU3" s="4"/>
      <c r="HMV3" s="152"/>
      <c r="HMW3" s="16"/>
      <c r="HMX3" s="152"/>
      <c r="HMY3" s="4"/>
      <c r="HMZ3" s="2"/>
      <c r="HNA3" s="2"/>
      <c r="HNB3" s="2"/>
      <c r="HNC3" s="4"/>
      <c r="HND3" s="152"/>
      <c r="HNE3" s="16"/>
      <c r="HNF3" s="152"/>
      <c r="HNG3" s="4"/>
      <c r="HNH3" s="2"/>
      <c r="HNI3" s="2"/>
      <c r="HNJ3" s="2"/>
      <c r="HNK3" s="4"/>
      <c r="HNL3" s="152"/>
      <c r="HNM3" s="16"/>
      <c r="HNN3" s="152"/>
      <c r="HNO3" s="4"/>
      <c r="HNP3" s="2"/>
      <c r="HNQ3" s="2"/>
      <c r="HNR3" s="2"/>
      <c r="HNS3" s="4"/>
      <c r="HNT3" s="152"/>
      <c r="HNU3" s="16"/>
      <c r="HNV3" s="152"/>
      <c r="HNW3" s="4"/>
      <c r="HNX3" s="2"/>
      <c r="HNY3" s="2"/>
      <c r="HNZ3" s="2"/>
      <c r="HOA3" s="4"/>
      <c r="HOB3" s="152"/>
      <c r="HOC3" s="16"/>
      <c r="HOD3" s="152"/>
      <c r="HOE3" s="4"/>
      <c r="HOF3" s="2"/>
      <c r="HOG3" s="2"/>
      <c r="HOH3" s="2"/>
      <c r="HOI3" s="4"/>
      <c r="HOJ3" s="152"/>
      <c r="HOK3" s="16"/>
      <c r="HOL3" s="152"/>
      <c r="HOM3" s="4"/>
      <c r="HON3" s="2"/>
      <c r="HOO3" s="2"/>
      <c r="HOP3" s="2"/>
      <c r="HOQ3" s="4"/>
      <c r="HOR3" s="152"/>
      <c r="HOS3" s="16"/>
      <c r="HOT3" s="152"/>
      <c r="HOU3" s="4"/>
      <c r="HOV3" s="2"/>
      <c r="HOW3" s="2"/>
      <c r="HOX3" s="2"/>
      <c r="HOY3" s="4"/>
      <c r="HOZ3" s="152"/>
      <c r="HPA3" s="16"/>
      <c r="HPB3" s="152"/>
      <c r="HPC3" s="4"/>
      <c r="HPD3" s="2"/>
      <c r="HPE3" s="2"/>
      <c r="HPF3" s="2"/>
      <c r="HPG3" s="4"/>
      <c r="HPH3" s="152"/>
      <c r="HPI3" s="16"/>
      <c r="HPJ3" s="152"/>
      <c r="HPK3" s="4"/>
      <c r="HPL3" s="2"/>
      <c r="HPM3" s="2"/>
      <c r="HPN3" s="2"/>
      <c r="HPO3" s="4"/>
      <c r="HPP3" s="152"/>
      <c r="HPQ3" s="16"/>
      <c r="HPR3" s="152"/>
      <c r="HPS3" s="4"/>
      <c r="HPT3" s="2"/>
      <c r="HPU3" s="2"/>
      <c r="HPV3" s="2"/>
      <c r="HPW3" s="4"/>
      <c r="HPX3" s="152"/>
      <c r="HPY3" s="16"/>
      <c r="HPZ3" s="152"/>
      <c r="HQA3" s="4"/>
      <c r="HQB3" s="2"/>
      <c r="HQC3" s="2"/>
      <c r="HQD3" s="2"/>
      <c r="HQE3" s="4"/>
      <c r="HQF3" s="152"/>
      <c r="HQG3" s="16"/>
      <c r="HQH3" s="152"/>
      <c r="HQI3" s="4"/>
      <c r="HQJ3" s="2"/>
      <c r="HQK3" s="2"/>
      <c r="HQL3" s="2"/>
      <c r="HQM3" s="4"/>
      <c r="HQN3" s="152"/>
      <c r="HQO3" s="16"/>
      <c r="HQP3" s="152"/>
      <c r="HQQ3" s="4"/>
      <c r="HQR3" s="2"/>
      <c r="HQS3" s="2"/>
      <c r="HQT3" s="2"/>
      <c r="HQU3" s="4"/>
      <c r="HQV3" s="152"/>
      <c r="HQW3" s="16"/>
      <c r="HQX3" s="152"/>
      <c r="HQY3" s="4"/>
      <c r="HQZ3" s="2"/>
      <c r="HRA3" s="2"/>
      <c r="HRB3" s="2"/>
      <c r="HRC3" s="4"/>
      <c r="HRD3" s="152"/>
      <c r="HRE3" s="16"/>
      <c r="HRF3" s="152"/>
      <c r="HRG3" s="4"/>
      <c r="HRH3" s="2"/>
      <c r="HRI3" s="2"/>
      <c r="HRJ3" s="2"/>
      <c r="HRK3" s="4"/>
      <c r="HRL3" s="152"/>
      <c r="HRM3" s="16"/>
      <c r="HRN3" s="152"/>
      <c r="HRO3" s="4"/>
      <c r="HRP3" s="2"/>
      <c r="HRQ3" s="2"/>
      <c r="HRR3" s="2"/>
      <c r="HRS3" s="4"/>
      <c r="HRT3" s="152"/>
      <c r="HRU3" s="16"/>
      <c r="HRV3" s="152"/>
      <c r="HRW3" s="4"/>
      <c r="HRX3" s="2"/>
      <c r="HRY3" s="2"/>
      <c r="HRZ3" s="2"/>
      <c r="HSA3" s="4"/>
      <c r="HSB3" s="152"/>
      <c r="HSC3" s="16"/>
      <c r="HSD3" s="152"/>
      <c r="HSE3" s="4"/>
      <c r="HSF3" s="2"/>
      <c r="HSG3" s="2"/>
      <c r="HSH3" s="2"/>
      <c r="HSI3" s="4"/>
      <c r="HSJ3" s="152"/>
      <c r="HSK3" s="16"/>
      <c r="HSL3" s="152"/>
      <c r="HSM3" s="4"/>
      <c r="HSN3" s="2"/>
      <c r="HSO3" s="2"/>
      <c r="HSP3" s="2"/>
      <c r="HSQ3" s="4"/>
      <c r="HSR3" s="152"/>
      <c r="HSS3" s="16"/>
      <c r="HST3" s="152"/>
      <c r="HSU3" s="4"/>
      <c r="HSV3" s="2"/>
      <c r="HSW3" s="2"/>
      <c r="HSX3" s="2"/>
      <c r="HSY3" s="4"/>
      <c r="HSZ3" s="152"/>
      <c r="HTA3" s="16"/>
      <c r="HTB3" s="152"/>
      <c r="HTC3" s="4"/>
      <c r="HTD3" s="2"/>
      <c r="HTE3" s="2"/>
      <c r="HTF3" s="2"/>
      <c r="HTG3" s="4"/>
      <c r="HTH3" s="152"/>
      <c r="HTI3" s="16"/>
      <c r="HTJ3" s="152"/>
      <c r="HTK3" s="4"/>
      <c r="HTL3" s="2"/>
      <c r="HTM3" s="2"/>
      <c r="HTN3" s="2"/>
      <c r="HTO3" s="4"/>
      <c r="HTP3" s="152"/>
      <c r="HTQ3" s="16"/>
      <c r="HTR3" s="152"/>
      <c r="HTS3" s="4"/>
      <c r="HTT3" s="2"/>
      <c r="HTU3" s="2"/>
      <c r="HTV3" s="2"/>
      <c r="HTW3" s="4"/>
      <c r="HTX3" s="152"/>
      <c r="HTY3" s="16"/>
      <c r="HTZ3" s="152"/>
      <c r="HUA3" s="4"/>
      <c r="HUB3" s="2"/>
      <c r="HUC3" s="2"/>
      <c r="HUD3" s="2"/>
      <c r="HUE3" s="4"/>
      <c r="HUF3" s="152"/>
      <c r="HUG3" s="16"/>
      <c r="HUH3" s="152"/>
      <c r="HUI3" s="4"/>
      <c r="HUJ3" s="2"/>
      <c r="HUK3" s="2"/>
      <c r="HUL3" s="2"/>
      <c r="HUM3" s="4"/>
      <c r="HUN3" s="152"/>
      <c r="HUO3" s="16"/>
      <c r="HUP3" s="152"/>
      <c r="HUQ3" s="4"/>
      <c r="HUR3" s="2"/>
      <c r="HUS3" s="2"/>
      <c r="HUT3" s="2"/>
      <c r="HUU3" s="4"/>
      <c r="HUV3" s="152"/>
      <c r="HUW3" s="16"/>
      <c r="HUX3" s="152"/>
      <c r="HUY3" s="4"/>
      <c r="HUZ3" s="2"/>
      <c r="HVA3" s="2"/>
      <c r="HVB3" s="2"/>
      <c r="HVC3" s="4"/>
      <c r="HVD3" s="152"/>
      <c r="HVE3" s="16"/>
      <c r="HVF3" s="152"/>
      <c r="HVG3" s="4"/>
      <c r="HVH3" s="2"/>
      <c r="HVI3" s="2"/>
      <c r="HVJ3" s="2"/>
      <c r="HVK3" s="4"/>
      <c r="HVL3" s="152"/>
      <c r="HVM3" s="16"/>
      <c r="HVN3" s="152"/>
      <c r="HVO3" s="4"/>
      <c r="HVP3" s="2"/>
      <c r="HVQ3" s="2"/>
      <c r="HVR3" s="2"/>
      <c r="HVS3" s="4"/>
      <c r="HVT3" s="152"/>
      <c r="HVU3" s="16"/>
      <c r="HVV3" s="152"/>
      <c r="HVW3" s="4"/>
      <c r="HVX3" s="2"/>
      <c r="HVY3" s="2"/>
      <c r="HVZ3" s="2"/>
      <c r="HWA3" s="4"/>
      <c r="HWB3" s="152"/>
      <c r="HWC3" s="16"/>
      <c r="HWD3" s="152"/>
      <c r="HWE3" s="4"/>
      <c r="HWF3" s="2"/>
      <c r="HWG3" s="2"/>
      <c r="HWH3" s="2"/>
      <c r="HWI3" s="4"/>
      <c r="HWJ3" s="152"/>
      <c r="HWK3" s="16"/>
      <c r="HWL3" s="152"/>
      <c r="HWM3" s="4"/>
      <c r="HWN3" s="2"/>
      <c r="HWO3" s="2"/>
      <c r="HWP3" s="2"/>
      <c r="HWQ3" s="4"/>
      <c r="HWR3" s="152"/>
      <c r="HWS3" s="16"/>
      <c r="HWT3" s="152"/>
      <c r="HWU3" s="4"/>
      <c r="HWV3" s="2"/>
      <c r="HWW3" s="2"/>
      <c r="HWX3" s="2"/>
      <c r="HWY3" s="4"/>
      <c r="HWZ3" s="152"/>
      <c r="HXA3" s="16"/>
      <c r="HXB3" s="152"/>
      <c r="HXC3" s="4"/>
      <c r="HXD3" s="2"/>
      <c r="HXE3" s="2"/>
      <c r="HXF3" s="2"/>
      <c r="HXG3" s="4"/>
      <c r="HXH3" s="152"/>
      <c r="HXI3" s="16"/>
      <c r="HXJ3" s="152"/>
      <c r="HXK3" s="4"/>
      <c r="HXL3" s="2"/>
      <c r="HXM3" s="2"/>
      <c r="HXN3" s="2"/>
      <c r="HXO3" s="4"/>
      <c r="HXP3" s="152"/>
      <c r="HXQ3" s="16"/>
      <c r="HXR3" s="152"/>
      <c r="HXS3" s="4"/>
      <c r="HXT3" s="2"/>
      <c r="HXU3" s="2"/>
      <c r="HXV3" s="2"/>
      <c r="HXW3" s="4"/>
      <c r="HXX3" s="152"/>
      <c r="HXY3" s="16"/>
      <c r="HXZ3" s="152"/>
      <c r="HYA3" s="4"/>
      <c r="HYB3" s="2"/>
      <c r="HYC3" s="2"/>
      <c r="HYD3" s="2"/>
      <c r="HYE3" s="4"/>
      <c r="HYF3" s="152"/>
      <c r="HYG3" s="16"/>
      <c r="HYH3" s="152"/>
      <c r="HYI3" s="4"/>
      <c r="HYJ3" s="2"/>
      <c r="HYK3" s="2"/>
      <c r="HYL3" s="2"/>
      <c r="HYM3" s="4"/>
      <c r="HYN3" s="152"/>
      <c r="HYO3" s="16"/>
      <c r="HYP3" s="152"/>
      <c r="HYQ3" s="4"/>
      <c r="HYR3" s="2"/>
      <c r="HYS3" s="2"/>
      <c r="HYT3" s="2"/>
      <c r="HYU3" s="4"/>
      <c r="HYV3" s="152"/>
      <c r="HYW3" s="16"/>
      <c r="HYX3" s="152"/>
      <c r="HYY3" s="4"/>
      <c r="HYZ3" s="2"/>
      <c r="HZA3" s="2"/>
      <c r="HZB3" s="2"/>
      <c r="HZC3" s="4"/>
      <c r="HZD3" s="152"/>
      <c r="HZE3" s="16"/>
      <c r="HZF3" s="152"/>
      <c r="HZG3" s="4"/>
      <c r="HZH3" s="2"/>
      <c r="HZI3" s="2"/>
      <c r="HZJ3" s="2"/>
      <c r="HZK3" s="4"/>
      <c r="HZL3" s="152"/>
      <c r="HZM3" s="16"/>
      <c r="HZN3" s="152"/>
      <c r="HZO3" s="4"/>
      <c r="HZP3" s="2"/>
      <c r="HZQ3" s="2"/>
      <c r="HZR3" s="2"/>
      <c r="HZS3" s="4"/>
      <c r="HZT3" s="152"/>
      <c r="HZU3" s="16"/>
      <c r="HZV3" s="152"/>
      <c r="HZW3" s="4"/>
      <c r="HZX3" s="2"/>
      <c r="HZY3" s="2"/>
      <c r="HZZ3" s="2"/>
      <c r="IAA3" s="4"/>
      <c r="IAB3" s="152"/>
      <c r="IAC3" s="16"/>
      <c r="IAD3" s="152"/>
      <c r="IAE3" s="4"/>
      <c r="IAF3" s="2"/>
      <c r="IAG3" s="2"/>
      <c r="IAH3" s="2"/>
      <c r="IAI3" s="4"/>
      <c r="IAJ3" s="152"/>
      <c r="IAK3" s="16"/>
      <c r="IAL3" s="152"/>
      <c r="IAM3" s="4"/>
      <c r="IAN3" s="2"/>
      <c r="IAO3" s="2"/>
      <c r="IAP3" s="2"/>
      <c r="IAQ3" s="4"/>
      <c r="IAR3" s="152"/>
      <c r="IAS3" s="16"/>
      <c r="IAT3" s="152"/>
      <c r="IAU3" s="4"/>
      <c r="IAV3" s="2"/>
      <c r="IAW3" s="2"/>
      <c r="IAX3" s="2"/>
      <c r="IAY3" s="4"/>
      <c r="IAZ3" s="152"/>
      <c r="IBA3" s="16"/>
      <c r="IBB3" s="152"/>
      <c r="IBC3" s="4"/>
      <c r="IBD3" s="2"/>
      <c r="IBE3" s="2"/>
      <c r="IBF3" s="2"/>
      <c r="IBG3" s="4"/>
      <c r="IBH3" s="152"/>
      <c r="IBI3" s="16"/>
      <c r="IBJ3" s="152"/>
      <c r="IBK3" s="4"/>
      <c r="IBL3" s="2"/>
      <c r="IBM3" s="2"/>
      <c r="IBN3" s="2"/>
      <c r="IBO3" s="4"/>
      <c r="IBP3" s="152"/>
      <c r="IBQ3" s="16"/>
      <c r="IBR3" s="152"/>
      <c r="IBS3" s="4"/>
      <c r="IBT3" s="2"/>
      <c r="IBU3" s="2"/>
      <c r="IBV3" s="2"/>
      <c r="IBW3" s="4"/>
      <c r="IBX3" s="152"/>
      <c r="IBY3" s="16"/>
      <c r="IBZ3" s="152"/>
      <c r="ICA3" s="4"/>
      <c r="ICB3" s="2"/>
      <c r="ICC3" s="2"/>
      <c r="ICD3" s="2"/>
      <c r="ICE3" s="4"/>
      <c r="ICF3" s="152"/>
      <c r="ICG3" s="16"/>
      <c r="ICH3" s="152"/>
      <c r="ICI3" s="4"/>
      <c r="ICJ3" s="2"/>
      <c r="ICK3" s="2"/>
      <c r="ICL3" s="2"/>
      <c r="ICM3" s="4"/>
      <c r="ICN3" s="152"/>
      <c r="ICO3" s="16"/>
      <c r="ICP3" s="152"/>
      <c r="ICQ3" s="4"/>
      <c r="ICR3" s="2"/>
      <c r="ICS3" s="2"/>
      <c r="ICT3" s="2"/>
      <c r="ICU3" s="4"/>
      <c r="ICV3" s="152"/>
      <c r="ICW3" s="16"/>
      <c r="ICX3" s="152"/>
      <c r="ICY3" s="4"/>
      <c r="ICZ3" s="2"/>
      <c r="IDA3" s="2"/>
      <c r="IDB3" s="2"/>
      <c r="IDC3" s="4"/>
      <c r="IDD3" s="152"/>
      <c r="IDE3" s="16"/>
      <c r="IDF3" s="152"/>
      <c r="IDG3" s="4"/>
      <c r="IDH3" s="2"/>
      <c r="IDI3" s="2"/>
      <c r="IDJ3" s="2"/>
      <c r="IDK3" s="4"/>
      <c r="IDL3" s="152"/>
      <c r="IDM3" s="16"/>
      <c r="IDN3" s="152"/>
      <c r="IDO3" s="4"/>
      <c r="IDP3" s="2"/>
      <c r="IDQ3" s="2"/>
      <c r="IDR3" s="2"/>
      <c r="IDS3" s="4"/>
      <c r="IDT3" s="152"/>
      <c r="IDU3" s="16"/>
      <c r="IDV3" s="152"/>
      <c r="IDW3" s="4"/>
      <c r="IDX3" s="2"/>
      <c r="IDY3" s="2"/>
      <c r="IDZ3" s="2"/>
      <c r="IEA3" s="4"/>
      <c r="IEB3" s="152"/>
      <c r="IEC3" s="16"/>
      <c r="IED3" s="152"/>
      <c r="IEE3" s="4"/>
      <c r="IEF3" s="2"/>
      <c r="IEG3" s="2"/>
      <c r="IEH3" s="2"/>
      <c r="IEI3" s="4"/>
      <c r="IEJ3" s="152"/>
      <c r="IEK3" s="16"/>
      <c r="IEL3" s="152"/>
      <c r="IEM3" s="4"/>
      <c r="IEN3" s="2"/>
      <c r="IEO3" s="2"/>
      <c r="IEP3" s="2"/>
      <c r="IEQ3" s="4"/>
      <c r="IER3" s="152"/>
      <c r="IES3" s="16"/>
      <c r="IET3" s="152"/>
      <c r="IEU3" s="4"/>
      <c r="IEV3" s="2"/>
      <c r="IEW3" s="2"/>
      <c r="IEX3" s="2"/>
      <c r="IEY3" s="4"/>
      <c r="IEZ3" s="152"/>
      <c r="IFA3" s="16"/>
      <c r="IFB3" s="152"/>
      <c r="IFC3" s="4"/>
      <c r="IFD3" s="2"/>
      <c r="IFE3" s="2"/>
      <c r="IFF3" s="2"/>
      <c r="IFG3" s="4"/>
      <c r="IFH3" s="152"/>
      <c r="IFI3" s="16"/>
      <c r="IFJ3" s="152"/>
      <c r="IFK3" s="4"/>
      <c r="IFL3" s="2"/>
      <c r="IFM3" s="2"/>
      <c r="IFN3" s="2"/>
      <c r="IFO3" s="4"/>
      <c r="IFP3" s="152"/>
      <c r="IFQ3" s="16"/>
      <c r="IFR3" s="152"/>
      <c r="IFS3" s="4"/>
      <c r="IFT3" s="2"/>
      <c r="IFU3" s="2"/>
      <c r="IFV3" s="2"/>
      <c r="IFW3" s="4"/>
      <c r="IFX3" s="152"/>
      <c r="IFY3" s="16"/>
      <c r="IFZ3" s="152"/>
      <c r="IGA3" s="4"/>
      <c r="IGB3" s="2"/>
      <c r="IGC3" s="2"/>
      <c r="IGD3" s="2"/>
      <c r="IGE3" s="4"/>
      <c r="IGF3" s="152"/>
      <c r="IGG3" s="16"/>
      <c r="IGH3" s="152"/>
      <c r="IGI3" s="4"/>
      <c r="IGJ3" s="2"/>
      <c r="IGK3" s="2"/>
      <c r="IGL3" s="2"/>
      <c r="IGM3" s="4"/>
      <c r="IGN3" s="152"/>
      <c r="IGO3" s="16"/>
      <c r="IGP3" s="152"/>
      <c r="IGQ3" s="4"/>
      <c r="IGR3" s="2"/>
      <c r="IGS3" s="2"/>
      <c r="IGT3" s="2"/>
      <c r="IGU3" s="4"/>
      <c r="IGV3" s="152"/>
      <c r="IGW3" s="16"/>
      <c r="IGX3" s="152"/>
      <c r="IGY3" s="4"/>
      <c r="IGZ3" s="2"/>
      <c r="IHA3" s="2"/>
      <c r="IHB3" s="2"/>
      <c r="IHC3" s="4"/>
      <c r="IHD3" s="152"/>
      <c r="IHE3" s="16"/>
      <c r="IHF3" s="152"/>
      <c r="IHG3" s="4"/>
      <c r="IHH3" s="2"/>
      <c r="IHI3" s="2"/>
      <c r="IHJ3" s="2"/>
      <c r="IHK3" s="4"/>
      <c r="IHL3" s="152"/>
      <c r="IHM3" s="16"/>
      <c r="IHN3" s="152"/>
      <c r="IHO3" s="4"/>
      <c r="IHP3" s="2"/>
      <c r="IHQ3" s="2"/>
      <c r="IHR3" s="2"/>
      <c r="IHS3" s="4"/>
      <c r="IHT3" s="152"/>
      <c r="IHU3" s="16"/>
      <c r="IHV3" s="152"/>
      <c r="IHW3" s="4"/>
      <c r="IHX3" s="2"/>
      <c r="IHY3" s="2"/>
      <c r="IHZ3" s="2"/>
      <c r="IIA3" s="4"/>
      <c r="IIB3" s="152"/>
      <c r="IIC3" s="16"/>
      <c r="IID3" s="152"/>
      <c r="IIE3" s="4"/>
      <c r="IIF3" s="2"/>
      <c r="IIG3" s="2"/>
      <c r="IIH3" s="2"/>
      <c r="III3" s="4"/>
      <c r="IIJ3" s="152"/>
      <c r="IIK3" s="16"/>
      <c r="IIL3" s="152"/>
      <c r="IIM3" s="4"/>
      <c r="IIN3" s="2"/>
      <c r="IIO3" s="2"/>
      <c r="IIP3" s="2"/>
      <c r="IIQ3" s="4"/>
      <c r="IIR3" s="152"/>
      <c r="IIS3" s="16"/>
      <c r="IIT3" s="152"/>
      <c r="IIU3" s="4"/>
      <c r="IIV3" s="2"/>
      <c r="IIW3" s="2"/>
      <c r="IIX3" s="2"/>
      <c r="IIY3" s="4"/>
      <c r="IIZ3" s="152"/>
      <c r="IJA3" s="16"/>
      <c r="IJB3" s="152"/>
      <c r="IJC3" s="4"/>
      <c r="IJD3" s="2"/>
      <c r="IJE3" s="2"/>
      <c r="IJF3" s="2"/>
      <c r="IJG3" s="4"/>
      <c r="IJH3" s="152"/>
      <c r="IJI3" s="16"/>
      <c r="IJJ3" s="152"/>
      <c r="IJK3" s="4"/>
      <c r="IJL3" s="2"/>
      <c r="IJM3" s="2"/>
      <c r="IJN3" s="2"/>
      <c r="IJO3" s="4"/>
      <c r="IJP3" s="152"/>
      <c r="IJQ3" s="16"/>
      <c r="IJR3" s="152"/>
      <c r="IJS3" s="4"/>
      <c r="IJT3" s="2"/>
      <c r="IJU3" s="2"/>
      <c r="IJV3" s="2"/>
      <c r="IJW3" s="4"/>
      <c r="IJX3" s="152"/>
      <c r="IJY3" s="16"/>
      <c r="IJZ3" s="152"/>
      <c r="IKA3" s="4"/>
      <c r="IKB3" s="2"/>
      <c r="IKC3" s="2"/>
      <c r="IKD3" s="2"/>
      <c r="IKE3" s="4"/>
      <c r="IKF3" s="152"/>
      <c r="IKG3" s="16"/>
      <c r="IKH3" s="152"/>
      <c r="IKI3" s="4"/>
      <c r="IKJ3" s="2"/>
      <c r="IKK3" s="2"/>
      <c r="IKL3" s="2"/>
      <c r="IKM3" s="4"/>
      <c r="IKN3" s="152"/>
      <c r="IKO3" s="16"/>
      <c r="IKP3" s="152"/>
      <c r="IKQ3" s="4"/>
      <c r="IKR3" s="2"/>
      <c r="IKS3" s="2"/>
      <c r="IKT3" s="2"/>
      <c r="IKU3" s="4"/>
      <c r="IKV3" s="152"/>
      <c r="IKW3" s="16"/>
      <c r="IKX3" s="152"/>
      <c r="IKY3" s="4"/>
      <c r="IKZ3" s="2"/>
      <c r="ILA3" s="2"/>
      <c r="ILB3" s="2"/>
      <c r="ILC3" s="4"/>
      <c r="ILD3" s="152"/>
      <c r="ILE3" s="16"/>
      <c r="ILF3" s="152"/>
      <c r="ILG3" s="4"/>
      <c r="ILH3" s="2"/>
      <c r="ILI3" s="2"/>
      <c r="ILJ3" s="2"/>
      <c r="ILK3" s="4"/>
      <c r="ILL3" s="152"/>
      <c r="ILM3" s="16"/>
      <c r="ILN3" s="152"/>
      <c r="ILO3" s="4"/>
      <c r="ILP3" s="2"/>
      <c r="ILQ3" s="2"/>
      <c r="ILR3" s="2"/>
      <c r="ILS3" s="4"/>
      <c r="ILT3" s="152"/>
      <c r="ILU3" s="16"/>
      <c r="ILV3" s="152"/>
      <c r="ILW3" s="4"/>
      <c r="ILX3" s="2"/>
      <c r="ILY3" s="2"/>
      <c r="ILZ3" s="2"/>
      <c r="IMA3" s="4"/>
      <c r="IMB3" s="152"/>
      <c r="IMC3" s="16"/>
      <c r="IMD3" s="152"/>
      <c r="IME3" s="4"/>
      <c r="IMF3" s="2"/>
      <c r="IMG3" s="2"/>
      <c r="IMH3" s="2"/>
      <c r="IMI3" s="4"/>
      <c r="IMJ3" s="152"/>
      <c r="IMK3" s="16"/>
      <c r="IML3" s="152"/>
      <c r="IMM3" s="4"/>
      <c r="IMN3" s="2"/>
      <c r="IMO3" s="2"/>
      <c r="IMP3" s="2"/>
      <c r="IMQ3" s="4"/>
      <c r="IMR3" s="152"/>
      <c r="IMS3" s="16"/>
      <c r="IMT3" s="152"/>
      <c r="IMU3" s="4"/>
      <c r="IMV3" s="2"/>
      <c r="IMW3" s="2"/>
      <c r="IMX3" s="2"/>
      <c r="IMY3" s="4"/>
      <c r="IMZ3" s="152"/>
      <c r="INA3" s="16"/>
      <c r="INB3" s="152"/>
      <c r="INC3" s="4"/>
      <c r="IND3" s="2"/>
      <c r="INE3" s="2"/>
      <c r="INF3" s="2"/>
      <c r="ING3" s="4"/>
      <c r="INH3" s="152"/>
      <c r="INI3" s="16"/>
      <c r="INJ3" s="152"/>
      <c r="INK3" s="4"/>
      <c r="INL3" s="2"/>
      <c r="INM3" s="2"/>
      <c r="INN3" s="2"/>
      <c r="INO3" s="4"/>
      <c r="INP3" s="152"/>
      <c r="INQ3" s="16"/>
      <c r="INR3" s="152"/>
      <c r="INS3" s="4"/>
      <c r="INT3" s="2"/>
      <c r="INU3" s="2"/>
      <c r="INV3" s="2"/>
      <c r="INW3" s="4"/>
      <c r="INX3" s="152"/>
      <c r="INY3" s="16"/>
      <c r="INZ3" s="152"/>
      <c r="IOA3" s="4"/>
      <c r="IOB3" s="2"/>
      <c r="IOC3" s="2"/>
      <c r="IOD3" s="2"/>
      <c r="IOE3" s="4"/>
      <c r="IOF3" s="152"/>
      <c r="IOG3" s="16"/>
      <c r="IOH3" s="152"/>
      <c r="IOI3" s="4"/>
      <c r="IOJ3" s="2"/>
      <c r="IOK3" s="2"/>
      <c r="IOL3" s="2"/>
      <c r="IOM3" s="4"/>
      <c r="ION3" s="152"/>
      <c r="IOO3" s="16"/>
      <c r="IOP3" s="152"/>
      <c r="IOQ3" s="4"/>
      <c r="IOR3" s="2"/>
      <c r="IOS3" s="2"/>
      <c r="IOT3" s="2"/>
      <c r="IOU3" s="4"/>
      <c r="IOV3" s="152"/>
      <c r="IOW3" s="16"/>
      <c r="IOX3" s="152"/>
      <c r="IOY3" s="4"/>
      <c r="IOZ3" s="2"/>
      <c r="IPA3" s="2"/>
      <c r="IPB3" s="2"/>
      <c r="IPC3" s="4"/>
      <c r="IPD3" s="152"/>
      <c r="IPE3" s="16"/>
      <c r="IPF3" s="152"/>
      <c r="IPG3" s="4"/>
      <c r="IPH3" s="2"/>
      <c r="IPI3" s="2"/>
      <c r="IPJ3" s="2"/>
      <c r="IPK3" s="4"/>
      <c r="IPL3" s="152"/>
      <c r="IPM3" s="16"/>
      <c r="IPN3" s="152"/>
      <c r="IPO3" s="4"/>
      <c r="IPP3" s="2"/>
      <c r="IPQ3" s="2"/>
      <c r="IPR3" s="2"/>
      <c r="IPS3" s="4"/>
      <c r="IPT3" s="152"/>
      <c r="IPU3" s="16"/>
      <c r="IPV3" s="152"/>
      <c r="IPW3" s="4"/>
      <c r="IPX3" s="2"/>
      <c r="IPY3" s="2"/>
      <c r="IPZ3" s="2"/>
      <c r="IQA3" s="4"/>
      <c r="IQB3" s="152"/>
      <c r="IQC3" s="16"/>
      <c r="IQD3" s="152"/>
      <c r="IQE3" s="4"/>
      <c r="IQF3" s="2"/>
      <c r="IQG3" s="2"/>
      <c r="IQH3" s="2"/>
      <c r="IQI3" s="4"/>
      <c r="IQJ3" s="152"/>
      <c r="IQK3" s="16"/>
      <c r="IQL3" s="152"/>
      <c r="IQM3" s="4"/>
      <c r="IQN3" s="2"/>
      <c r="IQO3" s="2"/>
      <c r="IQP3" s="2"/>
      <c r="IQQ3" s="4"/>
      <c r="IQR3" s="152"/>
      <c r="IQS3" s="16"/>
      <c r="IQT3" s="152"/>
      <c r="IQU3" s="4"/>
      <c r="IQV3" s="2"/>
      <c r="IQW3" s="2"/>
      <c r="IQX3" s="2"/>
      <c r="IQY3" s="4"/>
      <c r="IQZ3" s="152"/>
      <c r="IRA3" s="16"/>
      <c r="IRB3" s="152"/>
      <c r="IRC3" s="4"/>
      <c r="IRD3" s="2"/>
      <c r="IRE3" s="2"/>
      <c r="IRF3" s="2"/>
      <c r="IRG3" s="4"/>
      <c r="IRH3" s="152"/>
      <c r="IRI3" s="16"/>
      <c r="IRJ3" s="152"/>
      <c r="IRK3" s="4"/>
      <c r="IRL3" s="2"/>
      <c r="IRM3" s="2"/>
      <c r="IRN3" s="2"/>
      <c r="IRO3" s="4"/>
      <c r="IRP3" s="152"/>
      <c r="IRQ3" s="16"/>
      <c r="IRR3" s="152"/>
      <c r="IRS3" s="4"/>
      <c r="IRT3" s="2"/>
      <c r="IRU3" s="2"/>
      <c r="IRV3" s="2"/>
      <c r="IRW3" s="4"/>
      <c r="IRX3" s="152"/>
      <c r="IRY3" s="16"/>
      <c r="IRZ3" s="152"/>
      <c r="ISA3" s="4"/>
      <c r="ISB3" s="2"/>
      <c r="ISC3" s="2"/>
      <c r="ISD3" s="2"/>
      <c r="ISE3" s="4"/>
      <c r="ISF3" s="152"/>
      <c r="ISG3" s="16"/>
      <c r="ISH3" s="152"/>
      <c r="ISI3" s="4"/>
      <c r="ISJ3" s="2"/>
      <c r="ISK3" s="2"/>
      <c r="ISL3" s="2"/>
      <c r="ISM3" s="4"/>
      <c r="ISN3" s="152"/>
      <c r="ISO3" s="16"/>
      <c r="ISP3" s="152"/>
      <c r="ISQ3" s="4"/>
      <c r="ISR3" s="2"/>
      <c r="ISS3" s="2"/>
      <c r="IST3" s="2"/>
      <c r="ISU3" s="4"/>
      <c r="ISV3" s="152"/>
      <c r="ISW3" s="16"/>
      <c r="ISX3" s="152"/>
      <c r="ISY3" s="4"/>
      <c r="ISZ3" s="2"/>
      <c r="ITA3" s="2"/>
      <c r="ITB3" s="2"/>
      <c r="ITC3" s="4"/>
      <c r="ITD3" s="152"/>
      <c r="ITE3" s="16"/>
      <c r="ITF3" s="152"/>
      <c r="ITG3" s="4"/>
      <c r="ITH3" s="2"/>
      <c r="ITI3" s="2"/>
      <c r="ITJ3" s="2"/>
      <c r="ITK3" s="4"/>
      <c r="ITL3" s="152"/>
      <c r="ITM3" s="16"/>
      <c r="ITN3" s="152"/>
      <c r="ITO3" s="4"/>
      <c r="ITP3" s="2"/>
      <c r="ITQ3" s="2"/>
      <c r="ITR3" s="2"/>
      <c r="ITS3" s="4"/>
      <c r="ITT3" s="152"/>
      <c r="ITU3" s="16"/>
      <c r="ITV3" s="152"/>
      <c r="ITW3" s="4"/>
      <c r="ITX3" s="2"/>
      <c r="ITY3" s="2"/>
      <c r="ITZ3" s="2"/>
      <c r="IUA3" s="4"/>
      <c r="IUB3" s="152"/>
      <c r="IUC3" s="16"/>
      <c r="IUD3" s="152"/>
      <c r="IUE3" s="4"/>
      <c r="IUF3" s="2"/>
      <c r="IUG3" s="2"/>
      <c r="IUH3" s="2"/>
      <c r="IUI3" s="4"/>
      <c r="IUJ3" s="152"/>
      <c r="IUK3" s="16"/>
      <c r="IUL3" s="152"/>
      <c r="IUM3" s="4"/>
      <c r="IUN3" s="2"/>
      <c r="IUO3" s="2"/>
      <c r="IUP3" s="2"/>
      <c r="IUQ3" s="4"/>
      <c r="IUR3" s="152"/>
      <c r="IUS3" s="16"/>
      <c r="IUT3" s="152"/>
      <c r="IUU3" s="4"/>
      <c r="IUV3" s="2"/>
      <c r="IUW3" s="2"/>
      <c r="IUX3" s="2"/>
      <c r="IUY3" s="4"/>
      <c r="IUZ3" s="152"/>
      <c r="IVA3" s="16"/>
      <c r="IVB3" s="152"/>
      <c r="IVC3" s="4"/>
      <c r="IVD3" s="2"/>
      <c r="IVE3" s="2"/>
      <c r="IVF3" s="2"/>
      <c r="IVG3" s="4"/>
      <c r="IVH3" s="152"/>
      <c r="IVI3" s="16"/>
      <c r="IVJ3" s="152"/>
      <c r="IVK3" s="4"/>
      <c r="IVL3" s="2"/>
      <c r="IVM3" s="2"/>
      <c r="IVN3" s="2"/>
      <c r="IVO3" s="4"/>
      <c r="IVP3" s="152"/>
      <c r="IVQ3" s="16"/>
      <c r="IVR3" s="152"/>
      <c r="IVS3" s="4"/>
      <c r="IVT3" s="2"/>
      <c r="IVU3" s="2"/>
      <c r="IVV3" s="2"/>
      <c r="IVW3" s="4"/>
      <c r="IVX3" s="152"/>
      <c r="IVY3" s="16"/>
      <c r="IVZ3" s="152"/>
      <c r="IWA3" s="4"/>
      <c r="IWB3" s="2"/>
      <c r="IWC3" s="2"/>
      <c r="IWD3" s="2"/>
      <c r="IWE3" s="4"/>
      <c r="IWF3" s="152"/>
      <c r="IWG3" s="16"/>
      <c r="IWH3" s="152"/>
      <c r="IWI3" s="4"/>
      <c r="IWJ3" s="2"/>
      <c r="IWK3" s="2"/>
      <c r="IWL3" s="2"/>
      <c r="IWM3" s="4"/>
      <c r="IWN3" s="152"/>
      <c r="IWO3" s="16"/>
      <c r="IWP3" s="152"/>
      <c r="IWQ3" s="4"/>
      <c r="IWR3" s="2"/>
      <c r="IWS3" s="2"/>
      <c r="IWT3" s="2"/>
      <c r="IWU3" s="4"/>
      <c r="IWV3" s="152"/>
      <c r="IWW3" s="16"/>
      <c r="IWX3" s="152"/>
      <c r="IWY3" s="4"/>
      <c r="IWZ3" s="2"/>
      <c r="IXA3" s="2"/>
      <c r="IXB3" s="2"/>
      <c r="IXC3" s="4"/>
      <c r="IXD3" s="152"/>
      <c r="IXE3" s="16"/>
      <c r="IXF3" s="152"/>
      <c r="IXG3" s="4"/>
      <c r="IXH3" s="2"/>
      <c r="IXI3" s="2"/>
      <c r="IXJ3" s="2"/>
      <c r="IXK3" s="4"/>
      <c r="IXL3" s="152"/>
      <c r="IXM3" s="16"/>
      <c r="IXN3" s="152"/>
      <c r="IXO3" s="4"/>
      <c r="IXP3" s="2"/>
      <c r="IXQ3" s="2"/>
      <c r="IXR3" s="2"/>
      <c r="IXS3" s="4"/>
      <c r="IXT3" s="152"/>
      <c r="IXU3" s="16"/>
      <c r="IXV3" s="152"/>
      <c r="IXW3" s="4"/>
      <c r="IXX3" s="2"/>
      <c r="IXY3" s="2"/>
      <c r="IXZ3" s="2"/>
      <c r="IYA3" s="4"/>
      <c r="IYB3" s="152"/>
      <c r="IYC3" s="16"/>
      <c r="IYD3" s="152"/>
      <c r="IYE3" s="4"/>
      <c r="IYF3" s="2"/>
      <c r="IYG3" s="2"/>
      <c r="IYH3" s="2"/>
      <c r="IYI3" s="4"/>
      <c r="IYJ3" s="152"/>
      <c r="IYK3" s="16"/>
      <c r="IYL3" s="152"/>
      <c r="IYM3" s="4"/>
      <c r="IYN3" s="2"/>
      <c r="IYO3" s="2"/>
      <c r="IYP3" s="2"/>
      <c r="IYQ3" s="4"/>
      <c r="IYR3" s="152"/>
      <c r="IYS3" s="16"/>
      <c r="IYT3" s="152"/>
      <c r="IYU3" s="4"/>
      <c r="IYV3" s="2"/>
      <c r="IYW3" s="2"/>
      <c r="IYX3" s="2"/>
      <c r="IYY3" s="4"/>
      <c r="IYZ3" s="152"/>
      <c r="IZA3" s="16"/>
      <c r="IZB3" s="152"/>
      <c r="IZC3" s="4"/>
      <c r="IZD3" s="2"/>
      <c r="IZE3" s="2"/>
      <c r="IZF3" s="2"/>
      <c r="IZG3" s="4"/>
      <c r="IZH3" s="152"/>
      <c r="IZI3" s="16"/>
      <c r="IZJ3" s="152"/>
      <c r="IZK3" s="4"/>
      <c r="IZL3" s="2"/>
      <c r="IZM3" s="2"/>
      <c r="IZN3" s="2"/>
      <c r="IZO3" s="4"/>
      <c r="IZP3" s="152"/>
      <c r="IZQ3" s="16"/>
      <c r="IZR3" s="152"/>
      <c r="IZS3" s="4"/>
      <c r="IZT3" s="2"/>
      <c r="IZU3" s="2"/>
      <c r="IZV3" s="2"/>
      <c r="IZW3" s="4"/>
      <c r="IZX3" s="152"/>
      <c r="IZY3" s="16"/>
      <c r="IZZ3" s="152"/>
      <c r="JAA3" s="4"/>
      <c r="JAB3" s="2"/>
      <c r="JAC3" s="2"/>
      <c r="JAD3" s="2"/>
      <c r="JAE3" s="4"/>
      <c r="JAF3" s="152"/>
      <c r="JAG3" s="16"/>
      <c r="JAH3" s="152"/>
      <c r="JAI3" s="4"/>
      <c r="JAJ3" s="2"/>
      <c r="JAK3" s="2"/>
      <c r="JAL3" s="2"/>
      <c r="JAM3" s="4"/>
      <c r="JAN3" s="152"/>
      <c r="JAO3" s="16"/>
      <c r="JAP3" s="152"/>
      <c r="JAQ3" s="4"/>
      <c r="JAR3" s="2"/>
      <c r="JAS3" s="2"/>
      <c r="JAT3" s="2"/>
      <c r="JAU3" s="4"/>
      <c r="JAV3" s="152"/>
      <c r="JAW3" s="16"/>
      <c r="JAX3" s="152"/>
      <c r="JAY3" s="4"/>
      <c r="JAZ3" s="2"/>
      <c r="JBA3" s="2"/>
      <c r="JBB3" s="2"/>
      <c r="JBC3" s="4"/>
      <c r="JBD3" s="152"/>
      <c r="JBE3" s="16"/>
      <c r="JBF3" s="152"/>
      <c r="JBG3" s="4"/>
      <c r="JBH3" s="2"/>
      <c r="JBI3" s="2"/>
      <c r="JBJ3" s="2"/>
      <c r="JBK3" s="4"/>
      <c r="JBL3" s="152"/>
      <c r="JBM3" s="16"/>
      <c r="JBN3" s="152"/>
      <c r="JBO3" s="4"/>
      <c r="JBP3" s="2"/>
      <c r="JBQ3" s="2"/>
      <c r="JBR3" s="2"/>
      <c r="JBS3" s="4"/>
      <c r="JBT3" s="152"/>
      <c r="JBU3" s="16"/>
      <c r="JBV3" s="152"/>
      <c r="JBW3" s="4"/>
      <c r="JBX3" s="2"/>
      <c r="JBY3" s="2"/>
      <c r="JBZ3" s="2"/>
      <c r="JCA3" s="4"/>
      <c r="JCB3" s="152"/>
      <c r="JCC3" s="16"/>
      <c r="JCD3" s="152"/>
      <c r="JCE3" s="4"/>
      <c r="JCF3" s="2"/>
      <c r="JCG3" s="2"/>
      <c r="JCH3" s="2"/>
      <c r="JCI3" s="4"/>
      <c r="JCJ3" s="152"/>
      <c r="JCK3" s="16"/>
      <c r="JCL3" s="152"/>
      <c r="JCM3" s="4"/>
      <c r="JCN3" s="2"/>
      <c r="JCO3" s="2"/>
      <c r="JCP3" s="2"/>
      <c r="JCQ3" s="4"/>
      <c r="JCR3" s="152"/>
      <c r="JCS3" s="16"/>
      <c r="JCT3" s="152"/>
      <c r="JCU3" s="4"/>
      <c r="JCV3" s="2"/>
      <c r="JCW3" s="2"/>
      <c r="JCX3" s="2"/>
      <c r="JCY3" s="4"/>
      <c r="JCZ3" s="152"/>
      <c r="JDA3" s="16"/>
      <c r="JDB3" s="152"/>
      <c r="JDC3" s="4"/>
      <c r="JDD3" s="2"/>
      <c r="JDE3" s="2"/>
      <c r="JDF3" s="2"/>
      <c r="JDG3" s="4"/>
      <c r="JDH3" s="152"/>
      <c r="JDI3" s="16"/>
      <c r="JDJ3" s="152"/>
      <c r="JDK3" s="4"/>
      <c r="JDL3" s="2"/>
      <c r="JDM3" s="2"/>
      <c r="JDN3" s="2"/>
      <c r="JDO3" s="4"/>
      <c r="JDP3" s="152"/>
      <c r="JDQ3" s="16"/>
      <c r="JDR3" s="152"/>
      <c r="JDS3" s="4"/>
      <c r="JDT3" s="2"/>
      <c r="JDU3" s="2"/>
      <c r="JDV3" s="2"/>
      <c r="JDW3" s="4"/>
      <c r="JDX3" s="152"/>
      <c r="JDY3" s="16"/>
      <c r="JDZ3" s="152"/>
      <c r="JEA3" s="4"/>
      <c r="JEB3" s="2"/>
      <c r="JEC3" s="2"/>
      <c r="JED3" s="2"/>
      <c r="JEE3" s="4"/>
      <c r="JEF3" s="152"/>
      <c r="JEG3" s="16"/>
      <c r="JEH3" s="152"/>
      <c r="JEI3" s="4"/>
      <c r="JEJ3" s="2"/>
      <c r="JEK3" s="2"/>
      <c r="JEL3" s="2"/>
      <c r="JEM3" s="4"/>
      <c r="JEN3" s="152"/>
      <c r="JEO3" s="16"/>
      <c r="JEP3" s="152"/>
      <c r="JEQ3" s="4"/>
      <c r="JER3" s="2"/>
      <c r="JES3" s="2"/>
      <c r="JET3" s="2"/>
      <c r="JEU3" s="4"/>
      <c r="JEV3" s="152"/>
      <c r="JEW3" s="16"/>
      <c r="JEX3" s="152"/>
      <c r="JEY3" s="4"/>
      <c r="JEZ3" s="2"/>
      <c r="JFA3" s="2"/>
      <c r="JFB3" s="2"/>
      <c r="JFC3" s="4"/>
      <c r="JFD3" s="152"/>
      <c r="JFE3" s="16"/>
      <c r="JFF3" s="152"/>
      <c r="JFG3" s="4"/>
      <c r="JFH3" s="2"/>
      <c r="JFI3" s="2"/>
      <c r="JFJ3" s="2"/>
      <c r="JFK3" s="4"/>
      <c r="JFL3" s="152"/>
      <c r="JFM3" s="16"/>
      <c r="JFN3" s="152"/>
      <c r="JFO3" s="4"/>
      <c r="JFP3" s="2"/>
      <c r="JFQ3" s="2"/>
      <c r="JFR3" s="2"/>
      <c r="JFS3" s="4"/>
      <c r="JFT3" s="152"/>
      <c r="JFU3" s="16"/>
      <c r="JFV3" s="152"/>
      <c r="JFW3" s="4"/>
      <c r="JFX3" s="2"/>
      <c r="JFY3" s="2"/>
      <c r="JFZ3" s="2"/>
      <c r="JGA3" s="4"/>
      <c r="JGB3" s="152"/>
      <c r="JGC3" s="16"/>
      <c r="JGD3" s="152"/>
      <c r="JGE3" s="4"/>
      <c r="JGF3" s="2"/>
      <c r="JGG3" s="2"/>
      <c r="JGH3" s="2"/>
      <c r="JGI3" s="4"/>
      <c r="JGJ3" s="152"/>
      <c r="JGK3" s="16"/>
      <c r="JGL3" s="152"/>
      <c r="JGM3" s="4"/>
      <c r="JGN3" s="2"/>
      <c r="JGO3" s="2"/>
      <c r="JGP3" s="2"/>
      <c r="JGQ3" s="4"/>
      <c r="JGR3" s="152"/>
      <c r="JGS3" s="16"/>
      <c r="JGT3" s="152"/>
      <c r="JGU3" s="4"/>
      <c r="JGV3" s="2"/>
      <c r="JGW3" s="2"/>
      <c r="JGX3" s="2"/>
      <c r="JGY3" s="4"/>
      <c r="JGZ3" s="152"/>
      <c r="JHA3" s="16"/>
      <c r="JHB3" s="152"/>
      <c r="JHC3" s="4"/>
      <c r="JHD3" s="2"/>
      <c r="JHE3" s="2"/>
      <c r="JHF3" s="2"/>
      <c r="JHG3" s="4"/>
      <c r="JHH3" s="152"/>
      <c r="JHI3" s="16"/>
      <c r="JHJ3" s="152"/>
      <c r="JHK3" s="4"/>
      <c r="JHL3" s="2"/>
      <c r="JHM3" s="2"/>
      <c r="JHN3" s="2"/>
      <c r="JHO3" s="4"/>
      <c r="JHP3" s="152"/>
      <c r="JHQ3" s="16"/>
      <c r="JHR3" s="152"/>
      <c r="JHS3" s="4"/>
      <c r="JHT3" s="2"/>
      <c r="JHU3" s="2"/>
      <c r="JHV3" s="2"/>
      <c r="JHW3" s="4"/>
      <c r="JHX3" s="152"/>
      <c r="JHY3" s="16"/>
      <c r="JHZ3" s="152"/>
      <c r="JIA3" s="4"/>
      <c r="JIB3" s="2"/>
      <c r="JIC3" s="2"/>
      <c r="JID3" s="2"/>
      <c r="JIE3" s="4"/>
      <c r="JIF3" s="152"/>
      <c r="JIG3" s="16"/>
      <c r="JIH3" s="152"/>
      <c r="JII3" s="4"/>
      <c r="JIJ3" s="2"/>
      <c r="JIK3" s="2"/>
      <c r="JIL3" s="2"/>
      <c r="JIM3" s="4"/>
      <c r="JIN3" s="152"/>
      <c r="JIO3" s="16"/>
      <c r="JIP3" s="152"/>
      <c r="JIQ3" s="4"/>
      <c r="JIR3" s="2"/>
      <c r="JIS3" s="2"/>
      <c r="JIT3" s="2"/>
      <c r="JIU3" s="4"/>
      <c r="JIV3" s="152"/>
      <c r="JIW3" s="16"/>
      <c r="JIX3" s="152"/>
      <c r="JIY3" s="4"/>
      <c r="JIZ3" s="2"/>
      <c r="JJA3" s="2"/>
      <c r="JJB3" s="2"/>
      <c r="JJC3" s="4"/>
      <c r="JJD3" s="152"/>
      <c r="JJE3" s="16"/>
      <c r="JJF3" s="152"/>
      <c r="JJG3" s="4"/>
      <c r="JJH3" s="2"/>
      <c r="JJI3" s="2"/>
      <c r="JJJ3" s="2"/>
      <c r="JJK3" s="4"/>
      <c r="JJL3" s="152"/>
      <c r="JJM3" s="16"/>
      <c r="JJN3" s="152"/>
      <c r="JJO3" s="4"/>
      <c r="JJP3" s="2"/>
      <c r="JJQ3" s="2"/>
      <c r="JJR3" s="2"/>
      <c r="JJS3" s="4"/>
      <c r="JJT3" s="152"/>
      <c r="JJU3" s="16"/>
      <c r="JJV3" s="152"/>
      <c r="JJW3" s="4"/>
      <c r="JJX3" s="2"/>
      <c r="JJY3" s="2"/>
      <c r="JJZ3" s="2"/>
      <c r="JKA3" s="4"/>
      <c r="JKB3" s="152"/>
      <c r="JKC3" s="16"/>
      <c r="JKD3" s="152"/>
      <c r="JKE3" s="4"/>
      <c r="JKF3" s="2"/>
      <c r="JKG3" s="2"/>
      <c r="JKH3" s="2"/>
      <c r="JKI3" s="4"/>
      <c r="JKJ3" s="152"/>
      <c r="JKK3" s="16"/>
      <c r="JKL3" s="152"/>
      <c r="JKM3" s="4"/>
      <c r="JKN3" s="2"/>
      <c r="JKO3" s="2"/>
      <c r="JKP3" s="2"/>
      <c r="JKQ3" s="4"/>
      <c r="JKR3" s="152"/>
      <c r="JKS3" s="16"/>
      <c r="JKT3" s="152"/>
      <c r="JKU3" s="4"/>
      <c r="JKV3" s="2"/>
      <c r="JKW3" s="2"/>
      <c r="JKX3" s="2"/>
      <c r="JKY3" s="4"/>
      <c r="JKZ3" s="152"/>
      <c r="JLA3" s="16"/>
      <c r="JLB3" s="152"/>
      <c r="JLC3" s="4"/>
      <c r="JLD3" s="2"/>
      <c r="JLE3" s="2"/>
      <c r="JLF3" s="2"/>
      <c r="JLG3" s="4"/>
      <c r="JLH3" s="152"/>
      <c r="JLI3" s="16"/>
      <c r="JLJ3" s="152"/>
      <c r="JLK3" s="4"/>
      <c r="JLL3" s="2"/>
      <c r="JLM3" s="2"/>
      <c r="JLN3" s="2"/>
      <c r="JLO3" s="4"/>
      <c r="JLP3" s="152"/>
      <c r="JLQ3" s="16"/>
      <c r="JLR3" s="152"/>
      <c r="JLS3" s="4"/>
      <c r="JLT3" s="2"/>
      <c r="JLU3" s="2"/>
      <c r="JLV3" s="2"/>
      <c r="JLW3" s="4"/>
      <c r="JLX3" s="152"/>
      <c r="JLY3" s="16"/>
      <c r="JLZ3" s="152"/>
      <c r="JMA3" s="4"/>
      <c r="JMB3" s="2"/>
      <c r="JMC3" s="2"/>
      <c r="JMD3" s="2"/>
      <c r="JME3" s="4"/>
      <c r="JMF3" s="152"/>
      <c r="JMG3" s="16"/>
      <c r="JMH3" s="152"/>
      <c r="JMI3" s="4"/>
      <c r="JMJ3" s="2"/>
      <c r="JMK3" s="2"/>
      <c r="JML3" s="2"/>
      <c r="JMM3" s="4"/>
      <c r="JMN3" s="152"/>
      <c r="JMO3" s="16"/>
      <c r="JMP3" s="152"/>
      <c r="JMQ3" s="4"/>
      <c r="JMR3" s="2"/>
      <c r="JMS3" s="2"/>
      <c r="JMT3" s="2"/>
      <c r="JMU3" s="4"/>
      <c r="JMV3" s="152"/>
      <c r="JMW3" s="16"/>
      <c r="JMX3" s="152"/>
      <c r="JMY3" s="4"/>
      <c r="JMZ3" s="2"/>
      <c r="JNA3" s="2"/>
      <c r="JNB3" s="2"/>
      <c r="JNC3" s="4"/>
      <c r="JND3" s="152"/>
      <c r="JNE3" s="16"/>
      <c r="JNF3" s="152"/>
      <c r="JNG3" s="4"/>
      <c r="JNH3" s="2"/>
      <c r="JNI3" s="2"/>
      <c r="JNJ3" s="2"/>
      <c r="JNK3" s="4"/>
      <c r="JNL3" s="152"/>
      <c r="JNM3" s="16"/>
      <c r="JNN3" s="152"/>
      <c r="JNO3" s="4"/>
      <c r="JNP3" s="2"/>
      <c r="JNQ3" s="2"/>
      <c r="JNR3" s="2"/>
      <c r="JNS3" s="4"/>
      <c r="JNT3" s="152"/>
      <c r="JNU3" s="16"/>
      <c r="JNV3" s="152"/>
      <c r="JNW3" s="4"/>
      <c r="JNX3" s="2"/>
      <c r="JNY3" s="2"/>
      <c r="JNZ3" s="2"/>
      <c r="JOA3" s="4"/>
      <c r="JOB3" s="152"/>
      <c r="JOC3" s="16"/>
      <c r="JOD3" s="152"/>
      <c r="JOE3" s="4"/>
      <c r="JOF3" s="2"/>
      <c r="JOG3" s="2"/>
      <c r="JOH3" s="2"/>
      <c r="JOI3" s="4"/>
      <c r="JOJ3" s="152"/>
      <c r="JOK3" s="16"/>
      <c r="JOL3" s="152"/>
      <c r="JOM3" s="4"/>
      <c r="JON3" s="2"/>
      <c r="JOO3" s="2"/>
      <c r="JOP3" s="2"/>
      <c r="JOQ3" s="4"/>
      <c r="JOR3" s="152"/>
      <c r="JOS3" s="16"/>
      <c r="JOT3" s="152"/>
      <c r="JOU3" s="4"/>
      <c r="JOV3" s="2"/>
      <c r="JOW3" s="2"/>
      <c r="JOX3" s="2"/>
      <c r="JOY3" s="4"/>
      <c r="JOZ3" s="152"/>
      <c r="JPA3" s="16"/>
      <c r="JPB3" s="152"/>
      <c r="JPC3" s="4"/>
      <c r="JPD3" s="2"/>
      <c r="JPE3" s="2"/>
      <c r="JPF3" s="2"/>
      <c r="JPG3" s="4"/>
      <c r="JPH3" s="152"/>
      <c r="JPI3" s="16"/>
      <c r="JPJ3" s="152"/>
      <c r="JPK3" s="4"/>
      <c r="JPL3" s="2"/>
      <c r="JPM3" s="2"/>
      <c r="JPN3" s="2"/>
      <c r="JPO3" s="4"/>
      <c r="JPP3" s="152"/>
      <c r="JPQ3" s="16"/>
      <c r="JPR3" s="152"/>
      <c r="JPS3" s="4"/>
      <c r="JPT3" s="2"/>
      <c r="JPU3" s="2"/>
      <c r="JPV3" s="2"/>
      <c r="JPW3" s="4"/>
      <c r="JPX3" s="152"/>
      <c r="JPY3" s="16"/>
      <c r="JPZ3" s="152"/>
      <c r="JQA3" s="4"/>
      <c r="JQB3" s="2"/>
      <c r="JQC3" s="2"/>
      <c r="JQD3" s="2"/>
      <c r="JQE3" s="4"/>
      <c r="JQF3" s="152"/>
      <c r="JQG3" s="16"/>
      <c r="JQH3" s="152"/>
      <c r="JQI3" s="4"/>
      <c r="JQJ3" s="2"/>
      <c r="JQK3" s="2"/>
      <c r="JQL3" s="2"/>
      <c r="JQM3" s="4"/>
      <c r="JQN3" s="152"/>
      <c r="JQO3" s="16"/>
      <c r="JQP3" s="152"/>
      <c r="JQQ3" s="4"/>
      <c r="JQR3" s="2"/>
      <c r="JQS3" s="2"/>
      <c r="JQT3" s="2"/>
      <c r="JQU3" s="4"/>
      <c r="JQV3" s="152"/>
      <c r="JQW3" s="16"/>
      <c r="JQX3" s="152"/>
      <c r="JQY3" s="4"/>
      <c r="JQZ3" s="2"/>
      <c r="JRA3" s="2"/>
      <c r="JRB3" s="2"/>
      <c r="JRC3" s="4"/>
      <c r="JRD3" s="152"/>
      <c r="JRE3" s="16"/>
      <c r="JRF3" s="152"/>
      <c r="JRG3" s="4"/>
      <c r="JRH3" s="2"/>
      <c r="JRI3" s="2"/>
      <c r="JRJ3" s="2"/>
      <c r="JRK3" s="4"/>
      <c r="JRL3" s="152"/>
      <c r="JRM3" s="16"/>
      <c r="JRN3" s="152"/>
      <c r="JRO3" s="4"/>
      <c r="JRP3" s="2"/>
      <c r="JRQ3" s="2"/>
      <c r="JRR3" s="2"/>
      <c r="JRS3" s="4"/>
      <c r="JRT3" s="152"/>
      <c r="JRU3" s="16"/>
      <c r="JRV3" s="152"/>
      <c r="JRW3" s="4"/>
      <c r="JRX3" s="2"/>
      <c r="JRY3" s="2"/>
      <c r="JRZ3" s="2"/>
      <c r="JSA3" s="4"/>
      <c r="JSB3" s="152"/>
      <c r="JSC3" s="16"/>
      <c r="JSD3" s="152"/>
      <c r="JSE3" s="4"/>
      <c r="JSF3" s="2"/>
      <c r="JSG3" s="2"/>
      <c r="JSH3" s="2"/>
      <c r="JSI3" s="4"/>
      <c r="JSJ3" s="152"/>
      <c r="JSK3" s="16"/>
      <c r="JSL3" s="152"/>
      <c r="JSM3" s="4"/>
      <c r="JSN3" s="2"/>
      <c r="JSO3" s="2"/>
      <c r="JSP3" s="2"/>
      <c r="JSQ3" s="4"/>
      <c r="JSR3" s="152"/>
      <c r="JSS3" s="16"/>
      <c r="JST3" s="152"/>
      <c r="JSU3" s="4"/>
      <c r="JSV3" s="2"/>
      <c r="JSW3" s="2"/>
      <c r="JSX3" s="2"/>
      <c r="JSY3" s="4"/>
      <c r="JSZ3" s="152"/>
      <c r="JTA3" s="16"/>
      <c r="JTB3" s="152"/>
      <c r="JTC3" s="4"/>
      <c r="JTD3" s="2"/>
      <c r="JTE3" s="2"/>
      <c r="JTF3" s="2"/>
      <c r="JTG3" s="4"/>
      <c r="JTH3" s="152"/>
      <c r="JTI3" s="16"/>
      <c r="JTJ3" s="152"/>
      <c r="JTK3" s="4"/>
      <c r="JTL3" s="2"/>
      <c r="JTM3" s="2"/>
      <c r="JTN3" s="2"/>
      <c r="JTO3" s="4"/>
      <c r="JTP3" s="152"/>
      <c r="JTQ3" s="16"/>
      <c r="JTR3" s="152"/>
      <c r="JTS3" s="4"/>
      <c r="JTT3" s="2"/>
      <c r="JTU3" s="2"/>
      <c r="JTV3" s="2"/>
      <c r="JTW3" s="4"/>
      <c r="JTX3" s="152"/>
      <c r="JTY3" s="16"/>
      <c r="JTZ3" s="152"/>
      <c r="JUA3" s="4"/>
      <c r="JUB3" s="2"/>
      <c r="JUC3" s="2"/>
      <c r="JUD3" s="2"/>
      <c r="JUE3" s="4"/>
      <c r="JUF3" s="152"/>
      <c r="JUG3" s="16"/>
      <c r="JUH3" s="152"/>
      <c r="JUI3" s="4"/>
      <c r="JUJ3" s="2"/>
      <c r="JUK3" s="2"/>
      <c r="JUL3" s="2"/>
      <c r="JUM3" s="4"/>
      <c r="JUN3" s="152"/>
      <c r="JUO3" s="16"/>
      <c r="JUP3" s="152"/>
      <c r="JUQ3" s="4"/>
      <c r="JUR3" s="2"/>
      <c r="JUS3" s="2"/>
      <c r="JUT3" s="2"/>
      <c r="JUU3" s="4"/>
      <c r="JUV3" s="152"/>
      <c r="JUW3" s="16"/>
      <c r="JUX3" s="152"/>
      <c r="JUY3" s="4"/>
      <c r="JUZ3" s="2"/>
      <c r="JVA3" s="2"/>
      <c r="JVB3" s="2"/>
      <c r="JVC3" s="4"/>
      <c r="JVD3" s="152"/>
      <c r="JVE3" s="16"/>
      <c r="JVF3" s="152"/>
      <c r="JVG3" s="4"/>
      <c r="JVH3" s="2"/>
      <c r="JVI3" s="2"/>
      <c r="JVJ3" s="2"/>
      <c r="JVK3" s="4"/>
      <c r="JVL3" s="152"/>
      <c r="JVM3" s="16"/>
      <c r="JVN3" s="152"/>
      <c r="JVO3" s="4"/>
      <c r="JVP3" s="2"/>
      <c r="JVQ3" s="2"/>
      <c r="JVR3" s="2"/>
      <c r="JVS3" s="4"/>
      <c r="JVT3" s="152"/>
      <c r="JVU3" s="16"/>
      <c r="JVV3" s="152"/>
      <c r="JVW3" s="4"/>
      <c r="JVX3" s="2"/>
      <c r="JVY3" s="2"/>
      <c r="JVZ3" s="2"/>
      <c r="JWA3" s="4"/>
      <c r="JWB3" s="152"/>
      <c r="JWC3" s="16"/>
      <c r="JWD3" s="152"/>
      <c r="JWE3" s="4"/>
      <c r="JWF3" s="2"/>
      <c r="JWG3" s="2"/>
      <c r="JWH3" s="2"/>
      <c r="JWI3" s="4"/>
      <c r="JWJ3" s="152"/>
      <c r="JWK3" s="16"/>
      <c r="JWL3" s="152"/>
      <c r="JWM3" s="4"/>
      <c r="JWN3" s="2"/>
      <c r="JWO3" s="2"/>
      <c r="JWP3" s="2"/>
      <c r="JWQ3" s="4"/>
      <c r="JWR3" s="152"/>
      <c r="JWS3" s="16"/>
      <c r="JWT3" s="152"/>
      <c r="JWU3" s="4"/>
      <c r="JWV3" s="2"/>
      <c r="JWW3" s="2"/>
      <c r="JWX3" s="2"/>
      <c r="JWY3" s="4"/>
      <c r="JWZ3" s="152"/>
      <c r="JXA3" s="16"/>
      <c r="JXB3" s="152"/>
      <c r="JXC3" s="4"/>
      <c r="JXD3" s="2"/>
      <c r="JXE3" s="2"/>
      <c r="JXF3" s="2"/>
      <c r="JXG3" s="4"/>
      <c r="JXH3" s="152"/>
      <c r="JXI3" s="16"/>
      <c r="JXJ3" s="152"/>
      <c r="JXK3" s="4"/>
      <c r="JXL3" s="2"/>
      <c r="JXM3" s="2"/>
      <c r="JXN3" s="2"/>
      <c r="JXO3" s="4"/>
      <c r="JXP3" s="152"/>
      <c r="JXQ3" s="16"/>
      <c r="JXR3" s="152"/>
      <c r="JXS3" s="4"/>
      <c r="JXT3" s="2"/>
      <c r="JXU3" s="2"/>
      <c r="JXV3" s="2"/>
      <c r="JXW3" s="4"/>
      <c r="JXX3" s="152"/>
      <c r="JXY3" s="16"/>
      <c r="JXZ3" s="152"/>
      <c r="JYA3" s="4"/>
      <c r="JYB3" s="2"/>
      <c r="JYC3" s="2"/>
      <c r="JYD3" s="2"/>
      <c r="JYE3" s="4"/>
      <c r="JYF3" s="152"/>
      <c r="JYG3" s="16"/>
      <c r="JYH3" s="152"/>
      <c r="JYI3" s="4"/>
      <c r="JYJ3" s="2"/>
      <c r="JYK3" s="2"/>
      <c r="JYL3" s="2"/>
      <c r="JYM3" s="4"/>
      <c r="JYN3" s="152"/>
      <c r="JYO3" s="16"/>
      <c r="JYP3" s="152"/>
      <c r="JYQ3" s="4"/>
      <c r="JYR3" s="2"/>
      <c r="JYS3" s="2"/>
      <c r="JYT3" s="2"/>
      <c r="JYU3" s="4"/>
      <c r="JYV3" s="152"/>
      <c r="JYW3" s="16"/>
      <c r="JYX3" s="152"/>
      <c r="JYY3" s="4"/>
      <c r="JYZ3" s="2"/>
      <c r="JZA3" s="2"/>
      <c r="JZB3" s="2"/>
      <c r="JZC3" s="4"/>
      <c r="JZD3" s="152"/>
      <c r="JZE3" s="16"/>
      <c r="JZF3" s="152"/>
      <c r="JZG3" s="4"/>
      <c r="JZH3" s="2"/>
      <c r="JZI3" s="2"/>
      <c r="JZJ3" s="2"/>
      <c r="JZK3" s="4"/>
      <c r="JZL3" s="152"/>
      <c r="JZM3" s="16"/>
      <c r="JZN3" s="152"/>
      <c r="JZO3" s="4"/>
      <c r="JZP3" s="2"/>
      <c r="JZQ3" s="2"/>
      <c r="JZR3" s="2"/>
      <c r="JZS3" s="4"/>
      <c r="JZT3" s="152"/>
      <c r="JZU3" s="16"/>
      <c r="JZV3" s="152"/>
      <c r="JZW3" s="4"/>
      <c r="JZX3" s="2"/>
      <c r="JZY3" s="2"/>
      <c r="JZZ3" s="2"/>
      <c r="KAA3" s="4"/>
      <c r="KAB3" s="152"/>
      <c r="KAC3" s="16"/>
      <c r="KAD3" s="152"/>
      <c r="KAE3" s="4"/>
      <c r="KAF3" s="2"/>
      <c r="KAG3" s="2"/>
      <c r="KAH3" s="2"/>
      <c r="KAI3" s="4"/>
      <c r="KAJ3" s="152"/>
      <c r="KAK3" s="16"/>
      <c r="KAL3" s="152"/>
      <c r="KAM3" s="4"/>
      <c r="KAN3" s="2"/>
      <c r="KAO3" s="2"/>
      <c r="KAP3" s="2"/>
      <c r="KAQ3" s="4"/>
      <c r="KAR3" s="152"/>
      <c r="KAS3" s="16"/>
      <c r="KAT3" s="152"/>
      <c r="KAU3" s="4"/>
      <c r="KAV3" s="2"/>
      <c r="KAW3" s="2"/>
      <c r="KAX3" s="2"/>
      <c r="KAY3" s="4"/>
      <c r="KAZ3" s="152"/>
      <c r="KBA3" s="16"/>
      <c r="KBB3" s="152"/>
      <c r="KBC3" s="4"/>
      <c r="KBD3" s="2"/>
      <c r="KBE3" s="2"/>
      <c r="KBF3" s="2"/>
      <c r="KBG3" s="4"/>
      <c r="KBH3" s="152"/>
      <c r="KBI3" s="16"/>
      <c r="KBJ3" s="152"/>
      <c r="KBK3" s="4"/>
      <c r="KBL3" s="2"/>
      <c r="KBM3" s="2"/>
      <c r="KBN3" s="2"/>
      <c r="KBO3" s="4"/>
      <c r="KBP3" s="152"/>
      <c r="KBQ3" s="16"/>
      <c r="KBR3" s="152"/>
      <c r="KBS3" s="4"/>
      <c r="KBT3" s="2"/>
      <c r="KBU3" s="2"/>
      <c r="KBV3" s="2"/>
      <c r="KBW3" s="4"/>
      <c r="KBX3" s="152"/>
      <c r="KBY3" s="16"/>
      <c r="KBZ3" s="152"/>
      <c r="KCA3" s="4"/>
      <c r="KCB3" s="2"/>
      <c r="KCC3" s="2"/>
      <c r="KCD3" s="2"/>
      <c r="KCE3" s="4"/>
      <c r="KCF3" s="152"/>
      <c r="KCG3" s="16"/>
      <c r="KCH3" s="152"/>
      <c r="KCI3" s="4"/>
      <c r="KCJ3" s="2"/>
      <c r="KCK3" s="2"/>
      <c r="KCL3" s="2"/>
      <c r="KCM3" s="4"/>
      <c r="KCN3" s="152"/>
      <c r="KCO3" s="16"/>
      <c r="KCP3" s="152"/>
      <c r="KCQ3" s="4"/>
      <c r="KCR3" s="2"/>
      <c r="KCS3" s="2"/>
      <c r="KCT3" s="2"/>
      <c r="KCU3" s="4"/>
      <c r="KCV3" s="152"/>
      <c r="KCW3" s="16"/>
      <c r="KCX3" s="152"/>
      <c r="KCY3" s="4"/>
      <c r="KCZ3" s="2"/>
      <c r="KDA3" s="2"/>
      <c r="KDB3" s="2"/>
      <c r="KDC3" s="4"/>
      <c r="KDD3" s="152"/>
      <c r="KDE3" s="16"/>
      <c r="KDF3" s="152"/>
      <c r="KDG3" s="4"/>
      <c r="KDH3" s="2"/>
      <c r="KDI3" s="2"/>
      <c r="KDJ3" s="2"/>
      <c r="KDK3" s="4"/>
      <c r="KDL3" s="152"/>
      <c r="KDM3" s="16"/>
      <c r="KDN3" s="152"/>
      <c r="KDO3" s="4"/>
      <c r="KDP3" s="2"/>
      <c r="KDQ3" s="2"/>
      <c r="KDR3" s="2"/>
      <c r="KDS3" s="4"/>
      <c r="KDT3" s="152"/>
      <c r="KDU3" s="16"/>
      <c r="KDV3" s="152"/>
      <c r="KDW3" s="4"/>
      <c r="KDX3" s="2"/>
      <c r="KDY3" s="2"/>
      <c r="KDZ3" s="2"/>
      <c r="KEA3" s="4"/>
      <c r="KEB3" s="152"/>
      <c r="KEC3" s="16"/>
      <c r="KED3" s="152"/>
      <c r="KEE3" s="4"/>
      <c r="KEF3" s="2"/>
      <c r="KEG3" s="2"/>
      <c r="KEH3" s="2"/>
      <c r="KEI3" s="4"/>
      <c r="KEJ3" s="152"/>
      <c r="KEK3" s="16"/>
      <c r="KEL3" s="152"/>
      <c r="KEM3" s="4"/>
      <c r="KEN3" s="2"/>
      <c r="KEO3" s="2"/>
      <c r="KEP3" s="2"/>
      <c r="KEQ3" s="4"/>
      <c r="KER3" s="152"/>
      <c r="KES3" s="16"/>
      <c r="KET3" s="152"/>
      <c r="KEU3" s="4"/>
      <c r="KEV3" s="2"/>
      <c r="KEW3" s="2"/>
      <c r="KEX3" s="2"/>
      <c r="KEY3" s="4"/>
      <c r="KEZ3" s="152"/>
      <c r="KFA3" s="16"/>
      <c r="KFB3" s="152"/>
      <c r="KFC3" s="4"/>
      <c r="KFD3" s="2"/>
      <c r="KFE3" s="2"/>
      <c r="KFF3" s="2"/>
      <c r="KFG3" s="4"/>
      <c r="KFH3" s="152"/>
      <c r="KFI3" s="16"/>
      <c r="KFJ3" s="152"/>
      <c r="KFK3" s="4"/>
      <c r="KFL3" s="2"/>
      <c r="KFM3" s="2"/>
      <c r="KFN3" s="2"/>
      <c r="KFO3" s="4"/>
      <c r="KFP3" s="152"/>
      <c r="KFQ3" s="16"/>
      <c r="KFR3" s="152"/>
      <c r="KFS3" s="4"/>
      <c r="KFT3" s="2"/>
      <c r="KFU3" s="2"/>
      <c r="KFV3" s="2"/>
      <c r="KFW3" s="4"/>
      <c r="KFX3" s="152"/>
      <c r="KFY3" s="16"/>
      <c r="KFZ3" s="152"/>
      <c r="KGA3" s="4"/>
      <c r="KGB3" s="2"/>
      <c r="KGC3" s="2"/>
      <c r="KGD3" s="2"/>
      <c r="KGE3" s="4"/>
      <c r="KGF3" s="152"/>
      <c r="KGG3" s="16"/>
      <c r="KGH3" s="152"/>
      <c r="KGI3" s="4"/>
      <c r="KGJ3" s="2"/>
      <c r="KGK3" s="2"/>
      <c r="KGL3" s="2"/>
      <c r="KGM3" s="4"/>
      <c r="KGN3" s="152"/>
      <c r="KGO3" s="16"/>
      <c r="KGP3" s="152"/>
      <c r="KGQ3" s="4"/>
      <c r="KGR3" s="2"/>
      <c r="KGS3" s="2"/>
      <c r="KGT3" s="2"/>
      <c r="KGU3" s="4"/>
      <c r="KGV3" s="152"/>
      <c r="KGW3" s="16"/>
      <c r="KGX3" s="152"/>
      <c r="KGY3" s="4"/>
      <c r="KGZ3" s="2"/>
      <c r="KHA3" s="2"/>
      <c r="KHB3" s="2"/>
      <c r="KHC3" s="4"/>
      <c r="KHD3" s="152"/>
      <c r="KHE3" s="16"/>
      <c r="KHF3" s="152"/>
      <c r="KHG3" s="4"/>
      <c r="KHH3" s="2"/>
      <c r="KHI3" s="2"/>
      <c r="KHJ3" s="2"/>
      <c r="KHK3" s="4"/>
      <c r="KHL3" s="152"/>
      <c r="KHM3" s="16"/>
      <c r="KHN3" s="152"/>
      <c r="KHO3" s="4"/>
      <c r="KHP3" s="2"/>
      <c r="KHQ3" s="2"/>
      <c r="KHR3" s="2"/>
      <c r="KHS3" s="4"/>
      <c r="KHT3" s="152"/>
      <c r="KHU3" s="16"/>
      <c r="KHV3" s="152"/>
      <c r="KHW3" s="4"/>
      <c r="KHX3" s="2"/>
      <c r="KHY3" s="2"/>
      <c r="KHZ3" s="2"/>
      <c r="KIA3" s="4"/>
      <c r="KIB3" s="152"/>
      <c r="KIC3" s="16"/>
      <c r="KID3" s="152"/>
      <c r="KIE3" s="4"/>
      <c r="KIF3" s="2"/>
      <c r="KIG3" s="2"/>
      <c r="KIH3" s="2"/>
      <c r="KII3" s="4"/>
      <c r="KIJ3" s="152"/>
      <c r="KIK3" s="16"/>
      <c r="KIL3" s="152"/>
      <c r="KIM3" s="4"/>
      <c r="KIN3" s="2"/>
      <c r="KIO3" s="2"/>
      <c r="KIP3" s="2"/>
      <c r="KIQ3" s="4"/>
      <c r="KIR3" s="152"/>
      <c r="KIS3" s="16"/>
      <c r="KIT3" s="152"/>
      <c r="KIU3" s="4"/>
      <c r="KIV3" s="2"/>
      <c r="KIW3" s="2"/>
      <c r="KIX3" s="2"/>
      <c r="KIY3" s="4"/>
      <c r="KIZ3" s="152"/>
      <c r="KJA3" s="16"/>
      <c r="KJB3" s="152"/>
      <c r="KJC3" s="4"/>
      <c r="KJD3" s="2"/>
      <c r="KJE3" s="2"/>
      <c r="KJF3" s="2"/>
      <c r="KJG3" s="4"/>
      <c r="KJH3" s="152"/>
      <c r="KJI3" s="16"/>
      <c r="KJJ3" s="152"/>
      <c r="KJK3" s="4"/>
      <c r="KJL3" s="2"/>
      <c r="KJM3" s="2"/>
      <c r="KJN3" s="2"/>
      <c r="KJO3" s="4"/>
      <c r="KJP3" s="152"/>
      <c r="KJQ3" s="16"/>
      <c r="KJR3" s="152"/>
      <c r="KJS3" s="4"/>
      <c r="KJT3" s="2"/>
      <c r="KJU3" s="2"/>
      <c r="KJV3" s="2"/>
      <c r="KJW3" s="4"/>
      <c r="KJX3" s="152"/>
      <c r="KJY3" s="16"/>
      <c r="KJZ3" s="152"/>
      <c r="KKA3" s="4"/>
      <c r="KKB3" s="2"/>
      <c r="KKC3" s="2"/>
      <c r="KKD3" s="2"/>
      <c r="KKE3" s="4"/>
      <c r="KKF3" s="152"/>
      <c r="KKG3" s="16"/>
      <c r="KKH3" s="152"/>
      <c r="KKI3" s="4"/>
      <c r="KKJ3" s="2"/>
      <c r="KKK3" s="2"/>
      <c r="KKL3" s="2"/>
      <c r="KKM3" s="4"/>
      <c r="KKN3" s="152"/>
      <c r="KKO3" s="16"/>
      <c r="KKP3" s="152"/>
      <c r="KKQ3" s="4"/>
      <c r="KKR3" s="2"/>
      <c r="KKS3" s="2"/>
      <c r="KKT3" s="2"/>
      <c r="KKU3" s="4"/>
      <c r="KKV3" s="152"/>
      <c r="KKW3" s="16"/>
      <c r="KKX3" s="152"/>
      <c r="KKY3" s="4"/>
      <c r="KKZ3" s="2"/>
      <c r="KLA3" s="2"/>
      <c r="KLB3" s="2"/>
      <c r="KLC3" s="4"/>
      <c r="KLD3" s="152"/>
      <c r="KLE3" s="16"/>
      <c r="KLF3" s="152"/>
      <c r="KLG3" s="4"/>
      <c r="KLH3" s="2"/>
      <c r="KLI3" s="2"/>
      <c r="KLJ3" s="2"/>
      <c r="KLK3" s="4"/>
      <c r="KLL3" s="152"/>
      <c r="KLM3" s="16"/>
      <c r="KLN3" s="152"/>
      <c r="KLO3" s="4"/>
      <c r="KLP3" s="2"/>
      <c r="KLQ3" s="2"/>
      <c r="KLR3" s="2"/>
      <c r="KLS3" s="4"/>
      <c r="KLT3" s="152"/>
      <c r="KLU3" s="16"/>
      <c r="KLV3" s="152"/>
      <c r="KLW3" s="4"/>
      <c r="KLX3" s="2"/>
      <c r="KLY3" s="2"/>
      <c r="KLZ3" s="2"/>
      <c r="KMA3" s="4"/>
      <c r="KMB3" s="152"/>
      <c r="KMC3" s="16"/>
      <c r="KMD3" s="152"/>
      <c r="KME3" s="4"/>
      <c r="KMF3" s="2"/>
      <c r="KMG3" s="2"/>
      <c r="KMH3" s="2"/>
      <c r="KMI3" s="4"/>
      <c r="KMJ3" s="152"/>
      <c r="KMK3" s="16"/>
      <c r="KML3" s="152"/>
      <c r="KMM3" s="4"/>
      <c r="KMN3" s="2"/>
      <c r="KMO3" s="2"/>
      <c r="KMP3" s="2"/>
      <c r="KMQ3" s="4"/>
      <c r="KMR3" s="152"/>
      <c r="KMS3" s="16"/>
      <c r="KMT3" s="152"/>
      <c r="KMU3" s="4"/>
      <c r="KMV3" s="2"/>
      <c r="KMW3" s="2"/>
      <c r="KMX3" s="2"/>
      <c r="KMY3" s="4"/>
      <c r="KMZ3" s="152"/>
      <c r="KNA3" s="16"/>
      <c r="KNB3" s="152"/>
      <c r="KNC3" s="4"/>
      <c r="KND3" s="2"/>
      <c r="KNE3" s="2"/>
      <c r="KNF3" s="2"/>
      <c r="KNG3" s="4"/>
      <c r="KNH3" s="152"/>
      <c r="KNI3" s="16"/>
      <c r="KNJ3" s="152"/>
      <c r="KNK3" s="4"/>
      <c r="KNL3" s="2"/>
      <c r="KNM3" s="2"/>
      <c r="KNN3" s="2"/>
      <c r="KNO3" s="4"/>
      <c r="KNP3" s="152"/>
      <c r="KNQ3" s="16"/>
      <c r="KNR3" s="152"/>
      <c r="KNS3" s="4"/>
      <c r="KNT3" s="2"/>
      <c r="KNU3" s="2"/>
      <c r="KNV3" s="2"/>
      <c r="KNW3" s="4"/>
      <c r="KNX3" s="152"/>
      <c r="KNY3" s="16"/>
      <c r="KNZ3" s="152"/>
      <c r="KOA3" s="4"/>
      <c r="KOB3" s="2"/>
      <c r="KOC3" s="2"/>
      <c r="KOD3" s="2"/>
      <c r="KOE3" s="4"/>
      <c r="KOF3" s="152"/>
      <c r="KOG3" s="16"/>
      <c r="KOH3" s="152"/>
      <c r="KOI3" s="4"/>
      <c r="KOJ3" s="2"/>
      <c r="KOK3" s="2"/>
      <c r="KOL3" s="2"/>
      <c r="KOM3" s="4"/>
      <c r="KON3" s="152"/>
      <c r="KOO3" s="16"/>
      <c r="KOP3" s="152"/>
      <c r="KOQ3" s="4"/>
      <c r="KOR3" s="2"/>
      <c r="KOS3" s="2"/>
      <c r="KOT3" s="2"/>
      <c r="KOU3" s="4"/>
      <c r="KOV3" s="152"/>
      <c r="KOW3" s="16"/>
      <c r="KOX3" s="152"/>
      <c r="KOY3" s="4"/>
      <c r="KOZ3" s="2"/>
      <c r="KPA3" s="2"/>
      <c r="KPB3" s="2"/>
      <c r="KPC3" s="4"/>
      <c r="KPD3" s="152"/>
      <c r="KPE3" s="16"/>
      <c r="KPF3" s="152"/>
      <c r="KPG3" s="4"/>
      <c r="KPH3" s="2"/>
      <c r="KPI3" s="2"/>
      <c r="KPJ3" s="2"/>
      <c r="KPK3" s="4"/>
      <c r="KPL3" s="152"/>
      <c r="KPM3" s="16"/>
      <c r="KPN3" s="152"/>
      <c r="KPO3" s="4"/>
      <c r="KPP3" s="2"/>
      <c r="KPQ3" s="2"/>
      <c r="KPR3" s="2"/>
      <c r="KPS3" s="4"/>
      <c r="KPT3" s="152"/>
      <c r="KPU3" s="16"/>
      <c r="KPV3" s="152"/>
      <c r="KPW3" s="4"/>
      <c r="KPX3" s="2"/>
      <c r="KPY3" s="2"/>
      <c r="KPZ3" s="2"/>
      <c r="KQA3" s="4"/>
      <c r="KQB3" s="152"/>
      <c r="KQC3" s="16"/>
      <c r="KQD3" s="152"/>
      <c r="KQE3" s="4"/>
      <c r="KQF3" s="2"/>
      <c r="KQG3" s="2"/>
      <c r="KQH3" s="2"/>
      <c r="KQI3" s="4"/>
      <c r="KQJ3" s="152"/>
      <c r="KQK3" s="16"/>
      <c r="KQL3" s="152"/>
      <c r="KQM3" s="4"/>
      <c r="KQN3" s="2"/>
      <c r="KQO3" s="2"/>
      <c r="KQP3" s="2"/>
      <c r="KQQ3" s="4"/>
      <c r="KQR3" s="152"/>
      <c r="KQS3" s="16"/>
      <c r="KQT3" s="152"/>
      <c r="KQU3" s="4"/>
      <c r="KQV3" s="2"/>
      <c r="KQW3" s="2"/>
      <c r="KQX3" s="2"/>
      <c r="KQY3" s="4"/>
      <c r="KQZ3" s="152"/>
      <c r="KRA3" s="16"/>
      <c r="KRB3" s="152"/>
      <c r="KRC3" s="4"/>
      <c r="KRD3" s="2"/>
      <c r="KRE3" s="2"/>
      <c r="KRF3" s="2"/>
      <c r="KRG3" s="4"/>
      <c r="KRH3" s="152"/>
      <c r="KRI3" s="16"/>
      <c r="KRJ3" s="152"/>
      <c r="KRK3" s="4"/>
      <c r="KRL3" s="2"/>
      <c r="KRM3" s="2"/>
      <c r="KRN3" s="2"/>
      <c r="KRO3" s="4"/>
      <c r="KRP3" s="152"/>
      <c r="KRQ3" s="16"/>
      <c r="KRR3" s="152"/>
      <c r="KRS3" s="4"/>
      <c r="KRT3" s="2"/>
      <c r="KRU3" s="2"/>
      <c r="KRV3" s="2"/>
      <c r="KRW3" s="4"/>
      <c r="KRX3" s="152"/>
      <c r="KRY3" s="16"/>
      <c r="KRZ3" s="152"/>
      <c r="KSA3" s="4"/>
      <c r="KSB3" s="2"/>
      <c r="KSC3" s="2"/>
      <c r="KSD3" s="2"/>
      <c r="KSE3" s="4"/>
      <c r="KSF3" s="152"/>
      <c r="KSG3" s="16"/>
      <c r="KSH3" s="152"/>
      <c r="KSI3" s="4"/>
      <c r="KSJ3" s="2"/>
      <c r="KSK3" s="2"/>
      <c r="KSL3" s="2"/>
      <c r="KSM3" s="4"/>
      <c r="KSN3" s="152"/>
      <c r="KSO3" s="16"/>
      <c r="KSP3" s="152"/>
      <c r="KSQ3" s="4"/>
      <c r="KSR3" s="2"/>
      <c r="KSS3" s="2"/>
      <c r="KST3" s="2"/>
      <c r="KSU3" s="4"/>
      <c r="KSV3" s="152"/>
      <c r="KSW3" s="16"/>
      <c r="KSX3" s="152"/>
      <c r="KSY3" s="4"/>
      <c r="KSZ3" s="2"/>
      <c r="KTA3" s="2"/>
      <c r="KTB3" s="2"/>
      <c r="KTC3" s="4"/>
      <c r="KTD3" s="152"/>
      <c r="KTE3" s="16"/>
      <c r="KTF3" s="152"/>
      <c r="KTG3" s="4"/>
      <c r="KTH3" s="2"/>
      <c r="KTI3" s="2"/>
      <c r="KTJ3" s="2"/>
      <c r="KTK3" s="4"/>
      <c r="KTL3" s="152"/>
      <c r="KTM3" s="16"/>
      <c r="KTN3" s="152"/>
      <c r="KTO3" s="4"/>
      <c r="KTP3" s="2"/>
      <c r="KTQ3" s="2"/>
      <c r="KTR3" s="2"/>
      <c r="KTS3" s="4"/>
      <c r="KTT3" s="152"/>
      <c r="KTU3" s="16"/>
      <c r="KTV3" s="152"/>
      <c r="KTW3" s="4"/>
      <c r="KTX3" s="2"/>
      <c r="KTY3" s="2"/>
      <c r="KTZ3" s="2"/>
      <c r="KUA3" s="4"/>
      <c r="KUB3" s="152"/>
      <c r="KUC3" s="16"/>
      <c r="KUD3" s="152"/>
      <c r="KUE3" s="4"/>
      <c r="KUF3" s="2"/>
      <c r="KUG3" s="2"/>
      <c r="KUH3" s="2"/>
      <c r="KUI3" s="4"/>
      <c r="KUJ3" s="152"/>
      <c r="KUK3" s="16"/>
      <c r="KUL3" s="152"/>
      <c r="KUM3" s="4"/>
      <c r="KUN3" s="2"/>
      <c r="KUO3" s="2"/>
      <c r="KUP3" s="2"/>
      <c r="KUQ3" s="4"/>
      <c r="KUR3" s="152"/>
      <c r="KUS3" s="16"/>
      <c r="KUT3" s="152"/>
      <c r="KUU3" s="4"/>
      <c r="KUV3" s="2"/>
      <c r="KUW3" s="2"/>
      <c r="KUX3" s="2"/>
      <c r="KUY3" s="4"/>
      <c r="KUZ3" s="152"/>
      <c r="KVA3" s="16"/>
      <c r="KVB3" s="152"/>
      <c r="KVC3" s="4"/>
      <c r="KVD3" s="2"/>
      <c r="KVE3" s="2"/>
      <c r="KVF3" s="2"/>
      <c r="KVG3" s="4"/>
      <c r="KVH3" s="152"/>
      <c r="KVI3" s="16"/>
      <c r="KVJ3" s="152"/>
      <c r="KVK3" s="4"/>
      <c r="KVL3" s="2"/>
      <c r="KVM3" s="2"/>
      <c r="KVN3" s="2"/>
      <c r="KVO3" s="4"/>
      <c r="KVP3" s="152"/>
      <c r="KVQ3" s="16"/>
      <c r="KVR3" s="152"/>
      <c r="KVS3" s="4"/>
      <c r="KVT3" s="2"/>
      <c r="KVU3" s="2"/>
      <c r="KVV3" s="2"/>
      <c r="KVW3" s="4"/>
      <c r="KVX3" s="152"/>
      <c r="KVY3" s="16"/>
      <c r="KVZ3" s="152"/>
      <c r="KWA3" s="4"/>
      <c r="KWB3" s="2"/>
      <c r="KWC3" s="2"/>
      <c r="KWD3" s="2"/>
      <c r="KWE3" s="4"/>
      <c r="KWF3" s="152"/>
      <c r="KWG3" s="16"/>
      <c r="KWH3" s="152"/>
      <c r="KWI3" s="4"/>
      <c r="KWJ3" s="2"/>
      <c r="KWK3" s="2"/>
      <c r="KWL3" s="2"/>
      <c r="KWM3" s="4"/>
      <c r="KWN3" s="152"/>
      <c r="KWO3" s="16"/>
      <c r="KWP3" s="152"/>
      <c r="KWQ3" s="4"/>
      <c r="KWR3" s="2"/>
      <c r="KWS3" s="2"/>
      <c r="KWT3" s="2"/>
      <c r="KWU3" s="4"/>
      <c r="KWV3" s="152"/>
      <c r="KWW3" s="16"/>
      <c r="KWX3" s="152"/>
      <c r="KWY3" s="4"/>
      <c r="KWZ3" s="2"/>
      <c r="KXA3" s="2"/>
      <c r="KXB3" s="2"/>
      <c r="KXC3" s="4"/>
      <c r="KXD3" s="152"/>
      <c r="KXE3" s="16"/>
      <c r="KXF3" s="152"/>
      <c r="KXG3" s="4"/>
      <c r="KXH3" s="2"/>
      <c r="KXI3" s="2"/>
      <c r="KXJ3" s="2"/>
      <c r="KXK3" s="4"/>
      <c r="KXL3" s="152"/>
      <c r="KXM3" s="16"/>
      <c r="KXN3" s="152"/>
      <c r="KXO3" s="4"/>
      <c r="KXP3" s="2"/>
      <c r="KXQ3" s="2"/>
      <c r="KXR3" s="2"/>
      <c r="KXS3" s="4"/>
      <c r="KXT3" s="152"/>
      <c r="KXU3" s="16"/>
      <c r="KXV3" s="152"/>
      <c r="KXW3" s="4"/>
      <c r="KXX3" s="2"/>
      <c r="KXY3" s="2"/>
      <c r="KXZ3" s="2"/>
      <c r="KYA3" s="4"/>
      <c r="KYB3" s="152"/>
      <c r="KYC3" s="16"/>
      <c r="KYD3" s="152"/>
      <c r="KYE3" s="4"/>
      <c r="KYF3" s="2"/>
      <c r="KYG3" s="2"/>
      <c r="KYH3" s="2"/>
      <c r="KYI3" s="4"/>
      <c r="KYJ3" s="152"/>
      <c r="KYK3" s="16"/>
      <c r="KYL3" s="152"/>
      <c r="KYM3" s="4"/>
      <c r="KYN3" s="2"/>
      <c r="KYO3" s="2"/>
      <c r="KYP3" s="2"/>
      <c r="KYQ3" s="4"/>
      <c r="KYR3" s="152"/>
      <c r="KYS3" s="16"/>
      <c r="KYT3" s="152"/>
      <c r="KYU3" s="4"/>
      <c r="KYV3" s="2"/>
      <c r="KYW3" s="2"/>
      <c r="KYX3" s="2"/>
      <c r="KYY3" s="4"/>
      <c r="KYZ3" s="152"/>
      <c r="KZA3" s="16"/>
      <c r="KZB3" s="152"/>
      <c r="KZC3" s="4"/>
      <c r="KZD3" s="2"/>
      <c r="KZE3" s="2"/>
      <c r="KZF3" s="2"/>
      <c r="KZG3" s="4"/>
      <c r="KZH3" s="152"/>
      <c r="KZI3" s="16"/>
      <c r="KZJ3" s="152"/>
      <c r="KZK3" s="4"/>
      <c r="KZL3" s="2"/>
      <c r="KZM3" s="2"/>
      <c r="KZN3" s="2"/>
      <c r="KZO3" s="4"/>
      <c r="KZP3" s="152"/>
      <c r="KZQ3" s="16"/>
      <c r="KZR3" s="152"/>
      <c r="KZS3" s="4"/>
      <c r="KZT3" s="2"/>
      <c r="KZU3" s="2"/>
      <c r="KZV3" s="2"/>
      <c r="KZW3" s="4"/>
      <c r="KZX3" s="152"/>
      <c r="KZY3" s="16"/>
      <c r="KZZ3" s="152"/>
      <c r="LAA3" s="4"/>
      <c r="LAB3" s="2"/>
      <c r="LAC3" s="2"/>
      <c r="LAD3" s="2"/>
      <c r="LAE3" s="4"/>
      <c r="LAF3" s="152"/>
      <c r="LAG3" s="16"/>
      <c r="LAH3" s="152"/>
      <c r="LAI3" s="4"/>
      <c r="LAJ3" s="2"/>
      <c r="LAK3" s="2"/>
      <c r="LAL3" s="2"/>
      <c r="LAM3" s="4"/>
      <c r="LAN3" s="152"/>
      <c r="LAO3" s="16"/>
      <c r="LAP3" s="152"/>
      <c r="LAQ3" s="4"/>
      <c r="LAR3" s="2"/>
      <c r="LAS3" s="2"/>
      <c r="LAT3" s="2"/>
      <c r="LAU3" s="4"/>
      <c r="LAV3" s="152"/>
      <c r="LAW3" s="16"/>
      <c r="LAX3" s="152"/>
      <c r="LAY3" s="4"/>
      <c r="LAZ3" s="2"/>
      <c r="LBA3" s="2"/>
      <c r="LBB3" s="2"/>
      <c r="LBC3" s="4"/>
      <c r="LBD3" s="152"/>
      <c r="LBE3" s="16"/>
      <c r="LBF3" s="152"/>
      <c r="LBG3" s="4"/>
      <c r="LBH3" s="2"/>
      <c r="LBI3" s="2"/>
      <c r="LBJ3" s="2"/>
      <c r="LBK3" s="4"/>
      <c r="LBL3" s="152"/>
      <c r="LBM3" s="16"/>
      <c r="LBN3" s="152"/>
      <c r="LBO3" s="4"/>
      <c r="LBP3" s="2"/>
      <c r="LBQ3" s="2"/>
      <c r="LBR3" s="2"/>
      <c r="LBS3" s="4"/>
      <c r="LBT3" s="152"/>
      <c r="LBU3" s="16"/>
      <c r="LBV3" s="152"/>
      <c r="LBW3" s="4"/>
      <c r="LBX3" s="2"/>
      <c r="LBY3" s="2"/>
      <c r="LBZ3" s="2"/>
      <c r="LCA3" s="4"/>
      <c r="LCB3" s="152"/>
      <c r="LCC3" s="16"/>
      <c r="LCD3" s="152"/>
      <c r="LCE3" s="4"/>
      <c r="LCF3" s="2"/>
      <c r="LCG3" s="2"/>
      <c r="LCH3" s="2"/>
      <c r="LCI3" s="4"/>
      <c r="LCJ3" s="152"/>
      <c r="LCK3" s="16"/>
      <c r="LCL3" s="152"/>
      <c r="LCM3" s="4"/>
      <c r="LCN3" s="2"/>
      <c r="LCO3" s="2"/>
      <c r="LCP3" s="2"/>
      <c r="LCQ3" s="4"/>
      <c r="LCR3" s="152"/>
      <c r="LCS3" s="16"/>
      <c r="LCT3" s="152"/>
      <c r="LCU3" s="4"/>
      <c r="LCV3" s="2"/>
      <c r="LCW3" s="2"/>
      <c r="LCX3" s="2"/>
      <c r="LCY3" s="4"/>
      <c r="LCZ3" s="152"/>
      <c r="LDA3" s="16"/>
      <c r="LDB3" s="152"/>
      <c r="LDC3" s="4"/>
      <c r="LDD3" s="2"/>
      <c r="LDE3" s="2"/>
      <c r="LDF3" s="2"/>
      <c r="LDG3" s="4"/>
      <c r="LDH3" s="152"/>
      <c r="LDI3" s="16"/>
      <c r="LDJ3" s="152"/>
      <c r="LDK3" s="4"/>
      <c r="LDL3" s="2"/>
      <c r="LDM3" s="2"/>
      <c r="LDN3" s="2"/>
      <c r="LDO3" s="4"/>
      <c r="LDP3" s="152"/>
      <c r="LDQ3" s="16"/>
      <c r="LDR3" s="152"/>
      <c r="LDS3" s="4"/>
      <c r="LDT3" s="2"/>
      <c r="LDU3" s="2"/>
      <c r="LDV3" s="2"/>
      <c r="LDW3" s="4"/>
      <c r="LDX3" s="152"/>
      <c r="LDY3" s="16"/>
      <c r="LDZ3" s="152"/>
      <c r="LEA3" s="4"/>
      <c r="LEB3" s="2"/>
      <c r="LEC3" s="2"/>
      <c r="LED3" s="2"/>
      <c r="LEE3" s="4"/>
      <c r="LEF3" s="152"/>
      <c r="LEG3" s="16"/>
      <c r="LEH3" s="152"/>
      <c r="LEI3" s="4"/>
      <c r="LEJ3" s="2"/>
      <c r="LEK3" s="2"/>
      <c r="LEL3" s="2"/>
      <c r="LEM3" s="4"/>
      <c r="LEN3" s="152"/>
      <c r="LEO3" s="16"/>
      <c r="LEP3" s="152"/>
      <c r="LEQ3" s="4"/>
      <c r="LER3" s="2"/>
      <c r="LES3" s="2"/>
      <c r="LET3" s="2"/>
      <c r="LEU3" s="4"/>
      <c r="LEV3" s="152"/>
      <c r="LEW3" s="16"/>
      <c r="LEX3" s="152"/>
      <c r="LEY3" s="4"/>
      <c r="LEZ3" s="2"/>
      <c r="LFA3" s="2"/>
      <c r="LFB3" s="2"/>
      <c r="LFC3" s="4"/>
      <c r="LFD3" s="152"/>
      <c r="LFE3" s="16"/>
      <c r="LFF3" s="152"/>
      <c r="LFG3" s="4"/>
      <c r="LFH3" s="2"/>
      <c r="LFI3" s="2"/>
      <c r="LFJ3" s="2"/>
      <c r="LFK3" s="4"/>
      <c r="LFL3" s="152"/>
      <c r="LFM3" s="16"/>
      <c r="LFN3" s="152"/>
      <c r="LFO3" s="4"/>
      <c r="LFP3" s="2"/>
      <c r="LFQ3" s="2"/>
      <c r="LFR3" s="2"/>
      <c r="LFS3" s="4"/>
      <c r="LFT3" s="152"/>
      <c r="LFU3" s="16"/>
      <c r="LFV3" s="152"/>
      <c r="LFW3" s="4"/>
      <c r="LFX3" s="2"/>
      <c r="LFY3" s="2"/>
      <c r="LFZ3" s="2"/>
      <c r="LGA3" s="4"/>
      <c r="LGB3" s="152"/>
      <c r="LGC3" s="16"/>
      <c r="LGD3" s="152"/>
      <c r="LGE3" s="4"/>
      <c r="LGF3" s="2"/>
      <c r="LGG3" s="2"/>
      <c r="LGH3" s="2"/>
      <c r="LGI3" s="4"/>
      <c r="LGJ3" s="152"/>
      <c r="LGK3" s="16"/>
      <c r="LGL3" s="152"/>
      <c r="LGM3" s="4"/>
      <c r="LGN3" s="2"/>
      <c r="LGO3" s="2"/>
      <c r="LGP3" s="2"/>
      <c r="LGQ3" s="4"/>
      <c r="LGR3" s="152"/>
      <c r="LGS3" s="16"/>
      <c r="LGT3" s="152"/>
      <c r="LGU3" s="4"/>
      <c r="LGV3" s="2"/>
      <c r="LGW3" s="2"/>
      <c r="LGX3" s="2"/>
      <c r="LGY3" s="4"/>
      <c r="LGZ3" s="152"/>
      <c r="LHA3" s="16"/>
      <c r="LHB3" s="152"/>
      <c r="LHC3" s="4"/>
      <c r="LHD3" s="2"/>
      <c r="LHE3" s="2"/>
      <c r="LHF3" s="2"/>
      <c r="LHG3" s="4"/>
      <c r="LHH3" s="152"/>
      <c r="LHI3" s="16"/>
      <c r="LHJ3" s="152"/>
      <c r="LHK3" s="4"/>
      <c r="LHL3" s="2"/>
      <c r="LHM3" s="2"/>
      <c r="LHN3" s="2"/>
      <c r="LHO3" s="4"/>
      <c r="LHP3" s="152"/>
      <c r="LHQ3" s="16"/>
      <c r="LHR3" s="152"/>
      <c r="LHS3" s="4"/>
      <c r="LHT3" s="2"/>
      <c r="LHU3" s="2"/>
      <c r="LHV3" s="2"/>
      <c r="LHW3" s="4"/>
      <c r="LHX3" s="152"/>
      <c r="LHY3" s="16"/>
      <c r="LHZ3" s="152"/>
      <c r="LIA3" s="4"/>
      <c r="LIB3" s="2"/>
      <c r="LIC3" s="2"/>
      <c r="LID3" s="2"/>
      <c r="LIE3" s="4"/>
      <c r="LIF3" s="152"/>
      <c r="LIG3" s="16"/>
      <c r="LIH3" s="152"/>
      <c r="LII3" s="4"/>
      <c r="LIJ3" s="2"/>
      <c r="LIK3" s="2"/>
      <c r="LIL3" s="2"/>
      <c r="LIM3" s="4"/>
      <c r="LIN3" s="152"/>
      <c r="LIO3" s="16"/>
      <c r="LIP3" s="152"/>
      <c r="LIQ3" s="4"/>
      <c r="LIR3" s="2"/>
      <c r="LIS3" s="2"/>
      <c r="LIT3" s="2"/>
      <c r="LIU3" s="4"/>
      <c r="LIV3" s="152"/>
      <c r="LIW3" s="16"/>
      <c r="LIX3" s="152"/>
      <c r="LIY3" s="4"/>
      <c r="LIZ3" s="2"/>
      <c r="LJA3" s="2"/>
      <c r="LJB3" s="2"/>
      <c r="LJC3" s="4"/>
      <c r="LJD3" s="152"/>
      <c r="LJE3" s="16"/>
      <c r="LJF3" s="152"/>
      <c r="LJG3" s="4"/>
      <c r="LJH3" s="2"/>
      <c r="LJI3" s="2"/>
      <c r="LJJ3" s="2"/>
      <c r="LJK3" s="4"/>
      <c r="LJL3" s="152"/>
      <c r="LJM3" s="16"/>
      <c r="LJN3" s="152"/>
      <c r="LJO3" s="4"/>
      <c r="LJP3" s="2"/>
      <c r="LJQ3" s="2"/>
      <c r="LJR3" s="2"/>
      <c r="LJS3" s="4"/>
      <c r="LJT3" s="152"/>
      <c r="LJU3" s="16"/>
      <c r="LJV3" s="152"/>
      <c r="LJW3" s="4"/>
      <c r="LJX3" s="2"/>
      <c r="LJY3" s="2"/>
      <c r="LJZ3" s="2"/>
      <c r="LKA3" s="4"/>
      <c r="LKB3" s="152"/>
      <c r="LKC3" s="16"/>
      <c r="LKD3" s="152"/>
      <c r="LKE3" s="4"/>
      <c r="LKF3" s="2"/>
      <c r="LKG3" s="2"/>
      <c r="LKH3" s="2"/>
      <c r="LKI3" s="4"/>
      <c r="LKJ3" s="152"/>
      <c r="LKK3" s="16"/>
      <c r="LKL3" s="152"/>
      <c r="LKM3" s="4"/>
      <c r="LKN3" s="2"/>
      <c r="LKO3" s="2"/>
      <c r="LKP3" s="2"/>
      <c r="LKQ3" s="4"/>
      <c r="LKR3" s="152"/>
      <c r="LKS3" s="16"/>
      <c r="LKT3" s="152"/>
      <c r="LKU3" s="4"/>
      <c r="LKV3" s="2"/>
      <c r="LKW3" s="2"/>
      <c r="LKX3" s="2"/>
      <c r="LKY3" s="4"/>
      <c r="LKZ3" s="152"/>
      <c r="LLA3" s="16"/>
      <c r="LLB3" s="152"/>
      <c r="LLC3" s="4"/>
      <c r="LLD3" s="2"/>
      <c r="LLE3" s="2"/>
      <c r="LLF3" s="2"/>
      <c r="LLG3" s="4"/>
      <c r="LLH3" s="152"/>
      <c r="LLI3" s="16"/>
      <c r="LLJ3" s="152"/>
      <c r="LLK3" s="4"/>
      <c r="LLL3" s="2"/>
      <c r="LLM3" s="2"/>
      <c r="LLN3" s="2"/>
      <c r="LLO3" s="4"/>
      <c r="LLP3" s="152"/>
      <c r="LLQ3" s="16"/>
      <c r="LLR3" s="152"/>
      <c r="LLS3" s="4"/>
      <c r="LLT3" s="2"/>
      <c r="LLU3" s="2"/>
      <c r="LLV3" s="2"/>
      <c r="LLW3" s="4"/>
      <c r="LLX3" s="152"/>
      <c r="LLY3" s="16"/>
      <c r="LLZ3" s="152"/>
      <c r="LMA3" s="4"/>
      <c r="LMB3" s="2"/>
      <c r="LMC3" s="2"/>
      <c r="LMD3" s="2"/>
      <c r="LME3" s="4"/>
      <c r="LMF3" s="152"/>
      <c r="LMG3" s="16"/>
      <c r="LMH3" s="152"/>
      <c r="LMI3" s="4"/>
      <c r="LMJ3" s="2"/>
      <c r="LMK3" s="2"/>
      <c r="LML3" s="2"/>
      <c r="LMM3" s="4"/>
      <c r="LMN3" s="152"/>
      <c r="LMO3" s="16"/>
      <c r="LMP3" s="152"/>
      <c r="LMQ3" s="4"/>
      <c r="LMR3" s="2"/>
      <c r="LMS3" s="2"/>
      <c r="LMT3" s="2"/>
      <c r="LMU3" s="4"/>
      <c r="LMV3" s="152"/>
      <c r="LMW3" s="16"/>
      <c r="LMX3" s="152"/>
      <c r="LMY3" s="4"/>
      <c r="LMZ3" s="2"/>
      <c r="LNA3" s="2"/>
      <c r="LNB3" s="2"/>
      <c r="LNC3" s="4"/>
      <c r="LND3" s="152"/>
      <c r="LNE3" s="16"/>
      <c r="LNF3" s="152"/>
      <c r="LNG3" s="4"/>
      <c r="LNH3" s="2"/>
      <c r="LNI3" s="2"/>
      <c r="LNJ3" s="2"/>
      <c r="LNK3" s="4"/>
      <c r="LNL3" s="152"/>
      <c r="LNM3" s="16"/>
      <c r="LNN3" s="152"/>
      <c r="LNO3" s="4"/>
      <c r="LNP3" s="2"/>
      <c r="LNQ3" s="2"/>
      <c r="LNR3" s="2"/>
      <c r="LNS3" s="4"/>
      <c r="LNT3" s="152"/>
      <c r="LNU3" s="16"/>
      <c r="LNV3" s="152"/>
      <c r="LNW3" s="4"/>
      <c r="LNX3" s="2"/>
      <c r="LNY3" s="2"/>
      <c r="LNZ3" s="2"/>
      <c r="LOA3" s="4"/>
      <c r="LOB3" s="152"/>
      <c r="LOC3" s="16"/>
      <c r="LOD3" s="152"/>
      <c r="LOE3" s="4"/>
      <c r="LOF3" s="2"/>
      <c r="LOG3" s="2"/>
      <c r="LOH3" s="2"/>
      <c r="LOI3" s="4"/>
      <c r="LOJ3" s="152"/>
      <c r="LOK3" s="16"/>
      <c r="LOL3" s="152"/>
      <c r="LOM3" s="4"/>
      <c r="LON3" s="2"/>
      <c r="LOO3" s="2"/>
      <c r="LOP3" s="2"/>
      <c r="LOQ3" s="4"/>
      <c r="LOR3" s="152"/>
      <c r="LOS3" s="16"/>
      <c r="LOT3" s="152"/>
      <c r="LOU3" s="4"/>
      <c r="LOV3" s="2"/>
      <c r="LOW3" s="2"/>
      <c r="LOX3" s="2"/>
      <c r="LOY3" s="4"/>
      <c r="LOZ3" s="152"/>
      <c r="LPA3" s="16"/>
      <c r="LPB3" s="152"/>
      <c r="LPC3" s="4"/>
      <c r="LPD3" s="2"/>
      <c r="LPE3" s="2"/>
      <c r="LPF3" s="2"/>
      <c r="LPG3" s="4"/>
      <c r="LPH3" s="152"/>
      <c r="LPI3" s="16"/>
      <c r="LPJ3" s="152"/>
      <c r="LPK3" s="4"/>
      <c r="LPL3" s="2"/>
      <c r="LPM3" s="2"/>
      <c r="LPN3" s="2"/>
      <c r="LPO3" s="4"/>
      <c r="LPP3" s="152"/>
      <c r="LPQ3" s="16"/>
      <c r="LPR3" s="152"/>
      <c r="LPS3" s="4"/>
      <c r="LPT3" s="2"/>
      <c r="LPU3" s="2"/>
      <c r="LPV3" s="2"/>
      <c r="LPW3" s="4"/>
      <c r="LPX3" s="152"/>
      <c r="LPY3" s="16"/>
      <c r="LPZ3" s="152"/>
      <c r="LQA3" s="4"/>
      <c r="LQB3" s="2"/>
      <c r="LQC3" s="2"/>
      <c r="LQD3" s="2"/>
      <c r="LQE3" s="4"/>
      <c r="LQF3" s="152"/>
      <c r="LQG3" s="16"/>
      <c r="LQH3" s="152"/>
      <c r="LQI3" s="4"/>
      <c r="LQJ3" s="2"/>
      <c r="LQK3" s="2"/>
      <c r="LQL3" s="2"/>
      <c r="LQM3" s="4"/>
      <c r="LQN3" s="152"/>
      <c r="LQO3" s="16"/>
      <c r="LQP3" s="152"/>
      <c r="LQQ3" s="4"/>
      <c r="LQR3" s="2"/>
      <c r="LQS3" s="2"/>
      <c r="LQT3" s="2"/>
      <c r="LQU3" s="4"/>
      <c r="LQV3" s="152"/>
      <c r="LQW3" s="16"/>
      <c r="LQX3" s="152"/>
      <c r="LQY3" s="4"/>
      <c r="LQZ3" s="2"/>
      <c r="LRA3" s="2"/>
      <c r="LRB3" s="2"/>
      <c r="LRC3" s="4"/>
      <c r="LRD3" s="152"/>
      <c r="LRE3" s="16"/>
      <c r="LRF3" s="152"/>
      <c r="LRG3" s="4"/>
      <c r="LRH3" s="2"/>
      <c r="LRI3" s="2"/>
      <c r="LRJ3" s="2"/>
      <c r="LRK3" s="4"/>
      <c r="LRL3" s="152"/>
      <c r="LRM3" s="16"/>
      <c r="LRN3" s="152"/>
      <c r="LRO3" s="4"/>
      <c r="LRP3" s="2"/>
      <c r="LRQ3" s="2"/>
      <c r="LRR3" s="2"/>
      <c r="LRS3" s="4"/>
      <c r="LRT3" s="152"/>
      <c r="LRU3" s="16"/>
      <c r="LRV3" s="152"/>
      <c r="LRW3" s="4"/>
      <c r="LRX3" s="2"/>
      <c r="LRY3" s="2"/>
      <c r="LRZ3" s="2"/>
      <c r="LSA3" s="4"/>
      <c r="LSB3" s="152"/>
      <c r="LSC3" s="16"/>
      <c r="LSD3" s="152"/>
      <c r="LSE3" s="4"/>
      <c r="LSF3" s="2"/>
      <c r="LSG3" s="2"/>
      <c r="LSH3" s="2"/>
      <c r="LSI3" s="4"/>
      <c r="LSJ3" s="152"/>
      <c r="LSK3" s="16"/>
      <c r="LSL3" s="152"/>
      <c r="LSM3" s="4"/>
      <c r="LSN3" s="2"/>
      <c r="LSO3" s="2"/>
      <c r="LSP3" s="2"/>
      <c r="LSQ3" s="4"/>
      <c r="LSR3" s="152"/>
      <c r="LSS3" s="16"/>
      <c r="LST3" s="152"/>
      <c r="LSU3" s="4"/>
      <c r="LSV3" s="2"/>
      <c r="LSW3" s="2"/>
      <c r="LSX3" s="2"/>
      <c r="LSY3" s="4"/>
      <c r="LSZ3" s="152"/>
      <c r="LTA3" s="16"/>
      <c r="LTB3" s="152"/>
      <c r="LTC3" s="4"/>
      <c r="LTD3" s="2"/>
      <c r="LTE3" s="2"/>
      <c r="LTF3" s="2"/>
      <c r="LTG3" s="4"/>
      <c r="LTH3" s="152"/>
      <c r="LTI3" s="16"/>
      <c r="LTJ3" s="152"/>
      <c r="LTK3" s="4"/>
      <c r="LTL3" s="2"/>
      <c r="LTM3" s="2"/>
      <c r="LTN3" s="2"/>
      <c r="LTO3" s="4"/>
      <c r="LTP3" s="152"/>
      <c r="LTQ3" s="16"/>
      <c r="LTR3" s="152"/>
      <c r="LTS3" s="4"/>
      <c r="LTT3" s="2"/>
      <c r="LTU3" s="2"/>
      <c r="LTV3" s="2"/>
      <c r="LTW3" s="4"/>
      <c r="LTX3" s="152"/>
      <c r="LTY3" s="16"/>
      <c r="LTZ3" s="152"/>
      <c r="LUA3" s="4"/>
      <c r="LUB3" s="2"/>
      <c r="LUC3" s="2"/>
      <c r="LUD3" s="2"/>
      <c r="LUE3" s="4"/>
      <c r="LUF3" s="152"/>
      <c r="LUG3" s="16"/>
      <c r="LUH3" s="152"/>
      <c r="LUI3" s="4"/>
      <c r="LUJ3" s="2"/>
      <c r="LUK3" s="2"/>
      <c r="LUL3" s="2"/>
      <c r="LUM3" s="4"/>
      <c r="LUN3" s="152"/>
      <c r="LUO3" s="16"/>
      <c r="LUP3" s="152"/>
      <c r="LUQ3" s="4"/>
      <c r="LUR3" s="2"/>
      <c r="LUS3" s="2"/>
      <c r="LUT3" s="2"/>
      <c r="LUU3" s="4"/>
      <c r="LUV3" s="152"/>
      <c r="LUW3" s="16"/>
      <c r="LUX3" s="152"/>
      <c r="LUY3" s="4"/>
      <c r="LUZ3" s="2"/>
      <c r="LVA3" s="2"/>
      <c r="LVB3" s="2"/>
      <c r="LVC3" s="4"/>
      <c r="LVD3" s="152"/>
      <c r="LVE3" s="16"/>
      <c r="LVF3" s="152"/>
      <c r="LVG3" s="4"/>
      <c r="LVH3" s="2"/>
      <c r="LVI3" s="2"/>
      <c r="LVJ3" s="2"/>
      <c r="LVK3" s="4"/>
      <c r="LVL3" s="152"/>
      <c r="LVM3" s="16"/>
      <c r="LVN3" s="152"/>
      <c r="LVO3" s="4"/>
      <c r="LVP3" s="2"/>
      <c r="LVQ3" s="2"/>
      <c r="LVR3" s="2"/>
      <c r="LVS3" s="4"/>
      <c r="LVT3" s="152"/>
      <c r="LVU3" s="16"/>
      <c r="LVV3" s="152"/>
      <c r="LVW3" s="4"/>
      <c r="LVX3" s="2"/>
      <c r="LVY3" s="2"/>
      <c r="LVZ3" s="2"/>
      <c r="LWA3" s="4"/>
      <c r="LWB3" s="152"/>
      <c r="LWC3" s="16"/>
      <c r="LWD3" s="152"/>
      <c r="LWE3" s="4"/>
      <c r="LWF3" s="2"/>
      <c r="LWG3" s="2"/>
      <c r="LWH3" s="2"/>
      <c r="LWI3" s="4"/>
      <c r="LWJ3" s="152"/>
      <c r="LWK3" s="16"/>
      <c r="LWL3" s="152"/>
      <c r="LWM3" s="4"/>
      <c r="LWN3" s="2"/>
      <c r="LWO3" s="2"/>
      <c r="LWP3" s="2"/>
      <c r="LWQ3" s="4"/>
      <c r="LWR3" s="152"/>
      <c r="LWS3" s="16"/>
      <c r="LWT3" s="152"/>
      <c r="LWU3" s="4"/>
      <c r="LWV3" s="2"/>
      <c r="LWW3" s="2"/>
      <c r="LWX3" s="2"/>
      <c r="LWY3" s="4"/>
      <c r="LWZ3" s="152"/>
      <c r="LXA3" s="16"/>
      <c r="LXB3" s="152"/>
      <c r="LXC3" s="4"/>
      <c r="LXD3" s="2"/>
      <c r="LXE3" s="2"/>
      <c r="LXF3" s="2"/>
      <c r="LXG3" s="4"/>
      <c r="LXH3" s="152"/>
      <c r="LXI3" s="16"/>
      <c r="LXJ3" s="152"/>
      <c r="LXK3" s="4"/>
      <c r="LXL3" s="2"/>
      <c r="LXM3" s="2"/>
      <c r="LXN3" s="2"/>
      <c r="LXO3" s="4"/>
      <c r="LXP3" s="152"/>
      <c r="LXQ3" s="16"/>
      <c r="LXR3" s="152"/>
      <c r="LXS3" s="4"/>
      <c r="LXT3" s="2"/>
      <c r="LXU3" s="2"/>
      <c r="LXV3" s="2"/>
      <c r="LXW3" s="4"/>
      <c r="LXX3" s="152"/>
      <c r="LXY3" s="16"/>
      <c r="LXZ3" s="152"/>
      <c r="LYA3" s="4"/>
      <c r="LYB3" s="2"/>
      <c r="LYC3" s="2"/>
      <c r="LYD3" s="2"/>
      <c r="LYE3" s="4"/>
      <c r="LYF3" s="152"/>
      <c r="LYG3" s="16"/>
      <c r="LYH3" s="152"/>
      <c r="LYI3" s="4"/>
      <c r="LYJ3" s="2"/>
      <c r="LYK3" s="2"/>
      <c r="LYL3" s="2"/>
      <c r="LYM3" s="4"/>
      <c r="LYN3" s="152"/>
      <c r="LYO3" s="16"/>
      <c r="LYP3" s="152"/>
      <c r="LYQ3" s="4"/>
      <c r="LYR3" s="2"/>
      <c r="LYS3" s="2"/>
      <c r="LYT3" s="2"/>
      <c r="LYU3" s="4"/>
      <c r="LYV3" s="152"/>
      <c r="LYW3" s="16"/>
      <c r="LYX3" s="152"/>
      <c r="LYY3" s="4"/>
      <c r="LYZ3" s="2"/>
      <c r="LZA3" s="2"/>
      <c r="LZB3" s="2"/>
      <c r="LZC3" s="4"/>
      <c r="LZD3" s="152"/>
      <c r="LZE3" s="16"/>
      <c r="LZF3" s="152"/>
      <c r="LZG3" s="4"/>
      <c r="LZH3" s="2"/>
      <c r="LZI3" s="2"/>
      <c r="LZJ3" s="2"/>
      <c r="LZK3" s="4"/>
      <c r="LZL3" s="152"/>
      <c r="LZM3" s="16"/>
      <c r="LZN3" s="152"/>
      <c r="LZO3" s="4"/>
      <c r="LZP3" s="2"/>
      <c r="LZQ3" s="2"/>
      <c r="LZR3" s="2"/>
      <c r="LZS3" s="4"/>
      <c r="LZT3" s="152"/>
      <c r="LZU3" s="16"/>
      <c r="LZV3" s="152"/>
      <c r="LZW3" s="4"/>
      <c r="LZX3" s="2"/>
      <c r="LZY3" s="2"/>
      <c r="LZZ3" s="2"/>
      <c r="MAA3" s="4"/>
      <c r="MAB3" s="152"/>
      <c r="MAC3" s="16"/>
      <c r="MAD3" s="152"/>
      <c r="MAE3" s="4"/>
      <c r="MAF3" s="2"/>
      <c r="MAG3" s="2"/>
      <c r="MAH3" s="2"/>
      <c r="MAI3" s="4"/>
      <c r="MAJ3" s="152"/>
      <c r="MAK3" s="16"/>
      <c r="MAL3" s="152"/>
      <c r="MAM3" s="4"/>
      <c r="MAN3" s="2"/>
      <c r="MAO3" s="2"/>
      <c r="MAP3" s="2"/>
      <c r="MAQ3" s="4"/>
      <c r="MAR3" s="152"/>
      <c r="MAS3" s="16"/>
      <c r="MAT3" s="152"/>
      <c r="MAU3" s="4"/>
      <c r="MAV3" s="2"/>
      <c r="MAW3" s="2"/>
      <c r="MAX3" s="2"/>
      <c r="MAY3" s="4"/>
      <c r="MAZ3" s="152"/>
      <c r="MBA3" s="16"/>
      <c r="MBB3" s="152"/>
      <c r="MBC3" s="4"/>
      <c r="MBD3" s="2"/>
      <c r="MBE3" s="2"/>
      <c r="MBF3" s="2"/>
      <c r="MBG3" s="4"/>
      <c r="MBH3" s="152"/>
      <c r="MBI3" s="16"/>
      <c r="MBJ3" s="152"/>
      <c r="MBK3" s="4"/>
      <c r="MBL3" s="2"/>
      <c r="MBM3" s="2"/>
      <c r="MBN3" s="2"/>
      <c r="MBO3" s="4"/>
      <c r="MBP3" s="152"/>
      <c r="MBQ3" s="16"/>
      <c r="MBR3" s="152"/>
      <c r="MBS3" s="4"/>
      <c r="MBT3" s="2"/>
      <c r="MBU3" s="2"/>
      <c r="MBV3" s="2"/>
      <c r="MBW3" s="4"/>
      <c r="MBX3" s="152"/>
      <c r="MBY3" s="16"/>
      <c r="MBZ3" s="152"/>
      <c r="MCA3" s="4"/>
      <c r="MCB3" s="2"/>
      <c r="MCC3" s="2"/>
      <c r="MCD3" s="2"/>
      <c r="MCE3" s="4"/>
      <c r="MCF3" s="152"/>
      <c r="MCG3" s="16"/>
      <c r="MCH3" s="152"/>
      <c r="MCI3" s="4"/>
      <c r="MCJ3" s="2"/>
      <c r="MCK3" s="2"/>
      <c r="MCL3" s="2"/>
      <c r="MCM3" s="4"/>
      <c r="MCN3" s="152"/>
      <c r="MCO3" s="16"/>
      <c r="MCP3" s="152"/>
      <c r="MCQ3" s="4"/>
      <c r="MCR3" s="2"/>
      <c r="MCS3" s="2"/>
      <c r="MCT3" s="2"/>
      <c r="MCU3" s="4"/>
      <c r="MCV3" s="152"/>
      <c r="MCW3" s="16"/>
      <c r="MCX3" s="152"/>
      <c r="MCY3" s="4"/>
      <c r="MCZ3" s="2"/>
      <c r="MDA3" s="2"/>
      <c r="MDB3" s="2"/>
      <c r="MDC3" s="4"/>
      <c r="MDD3" s="152"/>
      <c r="MDE3" s="16"/>
      <c r="MDF3" s="152"/>
      <c r="MDG3" s="4"/>
      <c r="MDH3" s="2"/>
      <c r="MDI3" s="2"/>
      <c r="MDJ3" s="2"/>
      <c r="MDK3" s="4"/>
      <c r="MDL3" s="152"/>
      <c r="MDM3" s="16"/>
      <c r="MDN3" s="152"/>
      <c r="MDO3" s="4"/>
      <c r="MDP3" s="2"/>
      <c r="MDQ3" s="2"/>
      <c r="MDR3" s="2"/>
      <c r="MDS3" s="4"/>
      <c r="MDT3" s="152"/>
      <c r="MDU3" s="16"/>
      <c r="MDV3" s="152"/>
      <c r="MDW3" s="4"/>
      <c r="MDX3" s="2"/>
      <c r="MDY3" s="2"/>
      <c r="MDZ3" s="2"/>
      <c r="MEA3" s="4"/>
      <c r="MEB3" s="152"/>
      <c r="MEC3" s="16"/>
      <c r="MED3" s="152"/>
      <c r="MEE3" s="4"/>
      <c r="MEF3" s="2"/>
      <c r="MEG3" s="2"/>
      <c r="MEH3" s="2"/>
      <c r="MEI3" s="4"/>
      <c r="MEJ3" s="152"/>
      <c r="MEK3" s="16"/>
      <c r="MEL3" s="152"/>
      <c r="MEM3" s="4"/>
      <c r="MEN3" s="2"/>
      <c r="MEO3" s="2"/>
      <c r="MEP3" s="2"/>
      <c r="MEQ3" s="4"/>
      <c r="MER3" s="152"/>
      <c r="MES3" s="16"/>
      <c r="MET3" s="152"/>
      <c r="MEU3" s="4"/>
      <c r="MEV3" s="2"/>
      <c r="MEW3" s="2"/>
      <c r="MEX3" s="2"/>
      <c r="MEY3" s="4"/>
      <c r="MEZ3" s="152"/>
      <c r="MFA3" s="16"/>
      <c r="MFB3" s="152"/>
      <c r="MFC3" s="4"/>
      <c r="MFD3" s="2"/>
      <c r="MFE3" s="2"/>
      <c r="MFF3" s="2"/>
      <c r="MFG3" s="4"/>
      <c r="MFH3" s="152"/>
      <c r="MFI3" s="16"/>
      <c r="MFJ3" s="152"/>
      <c r="MFK3" s="4"/>
      <c r="MFL3" s="2"/>
      <c r="MFM3" s="2"/>
      <c r="MFN3" s="2"/>
      <c r="MFO3" s="4"/>
      <c r="MFP3" s="152"/>
      <c r="MFQ3" s="16"/>
      <c r="MFR3" s="152"/>
      <c r="MFS3" s="4"/>
      <c r="MFT3" s="2"/>
      <c r="MFU3" s="2"/>
      <c r="MFV3" s="2"/>
      <c r="MFW3" s="4"/>
      <c r="MFX3" s="152"/>
      <c r="MFY3" s="16"/>
      <c r="MFZ3" s="152"/>
      <c r="MGA3" s="4"/>
      <c r="MGB3" s="2"/>
      <c r="MGC3" s="2"/>
      <c r="MGD3" s="2"/>
      <c r="MGE3" s="4"/>
      <c r="MGF3" s="152"/>
      <c r="MGG3" s="16"/>
      <c r="MGH3" s="152"/>
      <c r="MGI3" s="4"/>
      <c r="MGJ3" s="2"/>
      <c r="MGK3" s="2"/>
      <c r="MGL3" s="2"/>
      <c r="MGM3" s="4"/>
      <c r="MGN3" s="152"/>
      <c r="MGO3" s="16"/>
      <c r="MGP3" s="152"/>
      <c r="MGQ3" s="4"/>
      <c r="MGR3" s="2"/>
      <c r="MGS3" s="2"/>
      <c r="MGT3" s="2"/>
      <c r="MGU3" s="4"/>
      <c r="MGV3" s="152"/>
      <c r="MGW3" s="16"/>
      <c r="MGX3" s="152"/>
      <c r="MGY3" s="4"/>
      <c r="MGZ3" s="2"/>
      <c r="MHA3" s="2"/>
      <c r="MHB3" s="2"/>
      <c r="MHC3" s="4"/>
      <c r="MHD3" s="152"/>
      <c r="MHE3" s="16"/>
      <c r="MHF3" s="152"/>
      <c r="MHG3" s="4"/>
      <c r="MHH3" s="2"/>
      <c r="MHI3" s="2"/>
      <c r="MHJ3" s="2"/>
      <c r="MHK3" s="4"/>
      <c r="MHL3" s="152"/>
      <c r="MHM3" s="16"/>
      <c r="MHN3" s="152"/>
      <c r="MHO3" s="4"/>
      <c r="MHP3" s="2"/>
      <c r="MHQ3" s="2"/>
      <c r="MHR3" s="2"/>
      <c r="MHS3" s="4"/>
      <c r="MHT3" s="152"/>
      <c r="MHU3" s="16"/>
      <c r="MHV3" s="152"/>
      <c r="MHW3" s="4"/>
      <c r="MHX3" s="2"/>
      <c r="MHY3" s="2"/>
      <c r="MHZ3" s="2"/>
      <c r="MIA3" s="4"/>
      <c r="MIB3" s="152"/>
      <c r="MIC3" s="16"/>
      <c r="MID3" s="152"/>
      <c r="MIE3" s="4"/>
      <c r="MIF3" s="2"/>
      <c r="MIG3" s="2"/>
      <c r="MIH3" s="2"/>
      <c r="MII3" s="4"/>
      <c r="MIJ3" s="152"/>
      <c r="MIK3" s="16"/>
      <c r="MIL3" s="152"/>
      <c r="MIM3" s="4"/>
      <c r="MIN3" s="2"/>
      <c r="MIO3" s="2"/>
      <c r="MIP3" s="2"/>
      <c r="MIQ3" s="4"/>
      <c r="MIR3" s="152"/>
      <c r="MIS3" s="16"/>
      <c r="MIT3" s="152"/>
      <c r="MIU3" s="4"/>
      <c r="MIV3" s="2"/>
      <c r="MIW3" s="2"/>
      <c r="MIX3" s="2"/>
      <c r="MIY3" s="4"/>
      <c r="MIZ3" s="152"/>
      <c r="MJA3" s="16"/>
      <c r="MJB3" s="152"/>
      <c r="MJC3" s="4"/>
      <c r="MJD3" s="2"/>
      <c r="MJE3" s="2"/>
      <c r="MJF3" s="2"/>
      <c r="MJG3" s="4"/>
      <c r="MJH3" s="152"/>
      <c r="MJI3" s="16"/>
      <c r="MJJ3" s="152"/>
      <c r="MJK3" s="4"/>
      <c r="MJL3" s="2"/>
      <c r="MJM3" s="2"/>
      <c r="MJN3" s="2"/>
      <c r="MJO3" s="4"/>
      <c r="MJP3" s="152"/>
      <c r="MJQ3" s="16"/>
      <c r="MJR3" s="152"/>
      <c r="MJS3" s="4"/>
      <c r="MJT3" s="2"/>
      <c r="MJU3" s="2"/>
      <c r="MJV3" s="2"/>
      <c r="MJW3" s="4"/>
      <c r="MJX3" s="152"/>
      <c r="MJY3" s="16"/>
      <c r="MJZ3" s="152"/>
      <c r="MKA3" s="4"/>
      <c r="MKB3" s="2"/>
      <c r="MKC3" s="2"/>
      <c r="MKD3" s="2"/>
      <c r="MKE3" s="4"/>
      <c r="MKF3" s="152"/>
      <c r="MKG3" s="16"/>
      <c r="MKH3" s="152"/>
      <c r="MKI3" s="4"/>
      <c r="MKJ3" s="2"/>
      <c r="MKK3" s="2"/>
      <c r="MKL3" s="2"/>
      <c r="MKM3" s="4"/>
      <c r="MKN3" s="152"/>
      <c r="MKO3" s="16"/>
      <c r="MKP3" s="152"/>
      <c r="MKQ3" s="4"/>
      <c r="MKR3" s="2"/>
      <c r="MKS3" s="2"/>
      <c r="MKT3" s="2"/>
      <c r="MKU3" s="4"/>
      <c r="MKV3" s="152"/>
      <c r="MKW3" s="16"/>
      <c r="MKX3" s="152"/>
      <c r="MKY3" s="4"/>
      <c r="MKZ3" s="2"/>
      <c r="MLA3" s="2"/>
      <c r="MLB3" s="2"/>
      <c r="MLC3" s="4"/>
      <c r="MLD3" s="152"/>
      <c r="MLE3" s="16"/>
      <c r="MLF3" s="152"/>
      <c r="MLG3" s="4"/>
      <c r="MLH3" s="2"/>
      <c r="MLI3" s="2"/>
      <c r="MLJ3" s="2"/>
      <c r="MLK3" s="4"/>
      <c r="MLL3" s="152"/>
      <c r="MLM3" s="16"/>
      <c r="MLN3" s="152"/>
      <c r="MLO3" s="4"/>
      <c r="MLP3" s="2"/>
      <c r="MLQ3" s="2"/>
      <c r="MLR3" s="2"/>
      <c r="MLS3" s="4"/>
      <c r="MLT3" s="152"/>
      <c r="MLU3" s="16"/>
      <c r="MLV3" s="152"/>
      <c r="MLW3" s="4"/>
      <c r="MLX3" s="2"/>
      <c r="MLY3" s="2"/>
      <c r="MLZ3" s="2"/>
      <c r="MMA3" s="4"/>
      <c r="MMB3" s="152"/>
      <c r="MMC3" s="16"/>
      <c r="MMD3" s="152"/>
      <c r="MME3" s="4"/>
      <c r="MMF3" s="2"/>
      <c r="MMG3" s="2"/>
      <c r="MMH3" s="2"/>
      <c r="MMI3" s="4"/>
      <c r="MMJ3" s="152"/>
      <c r="MMK3" s="16"/>
      <c r="MML3" s="152"/>
      <c r="MMM3" s="4"/>
      <c r="MMN3" s="2"/>
      <c r="MMO3" s="2"/>
      <c r="MMP3" s="2"/>
      <c r="MMQ3" s="4"/>
      <c r="MMR3" s="152"/>
      <c r="MMS3" s="16"/>
      <c r="MMT3" s="152"/>
      <c r="MMU3" s="4"/>
      <c r="MMV3" s="2"/>
      <c r="MMW3" s="2"/>
      <c r="MMX3" s="2"/>
      <c r="MMY3" s="4"/>
      <c r="MMZ3" s="152"/>
      <c r="MNA3" s="16"/>
      <c r="MNB3" s="152"/>
      <c r="MNC3" s="4"/>
      <c r="MND3" s="2"/>
      <c r="MNE3" s="2"/>
      <c r="MNF3" s="2"/>
      <c r="MNG3" s="4"/>
      <c r="MNH3" s="152"/>
      <c r="MNI3" s="16"/>
      <c r="MNJ3" s="152"/>
      <c r="MNK3" s="4"/>
      <c r="MNL3" s="2"/>
      <c r="MNM3" s="2"/>
      <c r="MNN3" s="2"/>
      <c r="MNO3" s="4"/>
      <c r="MNP3" s="152"/>
      <c r="MNQ3" s="16"/>
      <c r="MNR3" s="152"/>
      <c r="MNS3" s="4"/>
      <c r="MNT3" s="2"/>
      <c r="MNU3" s="2"/>
      <c r="MNV3" s="2"/>
      <c r="MNW3" s="4"/>
      <c r="MNX3" s="152"/>
      <c r="MNY3" s="16"/>
      <c r="MNZ3" s="152"/>
      <c r="MOA3" s="4"/>
      <c r="MOB3" s="2"/>
      <c r="MOC3" s="2"/>
      <c r="MOD3" s="2"/>
      <c r="MOE3" s="4"/>
      <c r="MOF3" s="152"/>
      <c r="MOG3" s="16"/>
      <c r="MOH3" s="152"/>
      <c r="MOI3" s="4"/>
      <c r="MOJ3" s="2"/>
      <c r="MOK3" s="2"/>
      <c r="MOL3" s="2"/>
      <c r="MOM3" s="4"/>
      <c r="MON3" s="152"/>
      <c r="MOO3" s="16"/>
      <c r="MOP3" s="152"/>
      <c r="MOQ3" s="4"/>
      <c r="MOR3" s="2"/>
      <c r="MOS3" s="2"/>
      <c r="MOT3" s="2"/>
      <c r="MOU3" s="4"/>
      <c r="MOV3" s="152"/>
      <c r="MOW3" s="16"/>
      <c r="MOX3" s="152"/>
      <c r="MOY3" s="4"/>
      <c r="MOZ3" s="2"/>
      <c r="MPA3" s="2"/>
      <c r="MPB3" s="2"/>
      <c r="MPC3" s="4"/>
      <c r="MPD3" s="152"/>
      <c r="MPE3" s="16"/>
      <c r="MPF3" s="152"/>
      <c r="MPG3" s="4"/>
      <c r="MPH3" s="2"/>
      <c r="MPI3" s="2"/>
      <c r="MPJ3" s="2"/>
      <c r="MPK3" s="4"/>
      <c r="MPL3" s="152"/>
      <c r="MPM3" s="16"/>
      <c r="MPN3" s="152"/>
      <c r="MPO3" s="4"/>
      <c r="MPP3" s="2"/>
      <c r="MPQ3" s="2"/>
      <c r="MPR3" s="2"/>
      <c r="MPS3" s="4"/>
      <c r="MPT3" s="152"/>
      <c r="MPU3" s="16"/>
      <c r="MPV3" s="152"/>
      <c r="MPW3" s="4"/>
      <c r="MPX3" s="2"/>
      <c r="MPY3" s="2"/>
      <c r="MPZ3" s="2"/>
      <c r="MQA3" s="4"/>
      <c r="MQB3" s="152"/>
      <c r="MQC3" s="16"/>
      <c r="MQD3" s="152"/>
      <c r="MQE3" s="4"/>
      <c r="MQF3" s="2"/>
      <c r="MQG3" s="2"/>
      <c r="MQH3" s="2"/>
      <c r="MQI3" s="4"/>
      <c r="MQJ3" s="152"/>
      <c r="MQK3" s="16"/>
      <c r="MQL3" s="152"/>
      <c r="MQM3" s="4"/>
      <c r="MQN3" s="2"/>
      <c r="MQO3" s="2"/>
      <c r="MQP3" s="2"/>
      <c r="MQQ3" s="4"/>
      <c r="MQR3" s="152"/>
      <c r="MQS3" s="16"/>
      <c r="MQT3" s="152"/>
      <c r="MQU3" s="4"/>
      <c r="MQV3" s="2"/>
      <c r="MQW3" s="2"/>
      <c r="MQX3" s="2"/>
      <c r="MQY3" s="4"/>
      <c r="MQZ3" s="152"/>
      <c r="MRA3" s="16"/>
      <c r="MRB3" s="152"/>
      <c r="MRC3" s="4"/>
      <c r="MRD3" s="2"/>
      <c r="MRE3" s="2"/>
      <c r="MRF3" s="2"/>
      <c r="MRG3" s="4"/>
      <c r="MRH3" s="152"/>
      <c r="MRI3" s="16"/>
      <c r="MRJ3" s="152"/>
      <c r="MRK3" s="4"/>
      <c r="MRL3" s="2"/>
      <c r="MRM3" s="2"/>
      <c r="MRN3" s="2"/>
      <c r="MRO3" s="4"/>
      <c r="MRP3" s="152"/>
      <c r="MRQ3" s="16"/>
      <c r="MRR3" s="152"/>
      <c r="MRS3" s="4"/>
      <c r="MRT3" s="2"/>
      <c r="MRU3" s="2"/>
      <c r="MRV3" s="2"/>
      <c r="MRW3" s="4"/>
      <c r="MRX3" s="152"/>
      <c r="MRY3" s="16"/>
      <c r="MRZ3" s="152"/>
      <c r="MSA3" s="4"/>
      <c r="MSB3" s="2"/>
      <c r="MSC3" s="2"/>
      <c r="MSD3" s="2"/>
      <c r="MSE3" s="4"/>
      <c r="MSF3" s="152"/>
      <c r="MSG3" s="16"/>
      <c r="MSH3" s="152"/>
      <c r="MSI3" s="4"/>
      <c r="MSJ3" s="2"/>
      <c r="MSK3" s="2"/>
      <c r="MSL3" s="2"/>
      <c r="MSM3" s="4"/>
      <c r="MSN3" s="152"/>
      <c r="MSO3" s="16"/>
      <c r="MSP3" s="152"/>
      <c r="MSQ3" s="4"/>
      <c r="MSR3" s="2"/>
      <c r="MSS3" s="2"/>
      <c r="MST3" s="2"/>
      <c r="MSU3" s="4"/>
      <c r="MSV3" s="152"/>
      <c r="MSW3" s="16"/>
      <c r="MSX3" s="152"/>
      <c r="MSY3" s="4"/>
      <c r="MSZ3" s="2"/>
      <c r="MTA3" s="2"/>
      <c r="MTB3" s="2"/>
      <c r="MTC3" s="4"/>
      <c r="MTD3" s="152"/>
      <c r="MTE3" s="16"/>
      <c r="MTF3" s="152"/>
      <c r="MTG3" s="4"/>
      <c r="MTH3" s="2"/>
      <c r="MTI3" s="2"/>
      <c r="MTJ3" s="2"/>
      <c r="MTK3" s="4"/>
      <c r="MTL3" s="152"/>
      <c r="MTM3" s="16"/>
      <c r="MTN3" s="152"/>
      <c r="MTO3" s="4"/>
      <c r="MTP3" s="2"/>
      <c r="MTQ3" s="2"/>
      <c r="MTR3" s="2"/>
      <c r="MTS3" s="4"/>
      <c r="MTT3" s="152"/>
      <c r="MTU3" s="16"/>
      <c r="MTV3" s="152"/>
      <c r="MTW3" s="4"/>
      <c r="MTX3" s="2"/>
      <c r="MTY3" s="2"/>
      <c r="MTZ3" s="2"/>
      <c r="MUA3" s="4"/>
      <c r="MUB3" s="152"/>
      <c r="MUC3" s="16"/>
      <c r="MUD3" s="152"/>
      <c r="MUE3" s="4"/>
      <c r="MUF3" s="2"/>
      <c r="MUG3" s="2"/>
      <c r="MUH3" s="2"/>
      <c r="MUI3" s="4"/>
      <c r="MUJ3" s="152"/>
      <c r="MUK3" s="16"/>
      <c r="MUL3" s="152"/>
      <c r="MUM3" s="4"/>
      <c r="MUN3" s="2"/>
      <c r="MUO3" s="2"/>
      <c r="MUP3" s="2"/>
      <c r="MUQ3" s="4"/>
      <c r="MUR3" s="152"/>
      <c r="MUS3" s="16"/>
      <c r="MUT3" s="152"/>
      <c r="MUU3" s="4"/>
      <c r="MUV3" s="2"/>
      <c r="MUW3" s="2"/>
      <c r="MUX3" s="2"/>
      <c r="MUY3" s="4"/>
      <c r="MUZ3" s="152"/>
      <c r="MVA3" s="16"/>
      <c r="MVB3" s="152"/>
      <c r="MVC3" s="4"/>
      <c r="MVD3" s="2"/>
      <c r="MVE3" s="2"/>
      <c r="MVF3" s="2"/>
      <c r="MVG3" s="4"/>
      <c r="MVH3" s="152"/>
      <c r="MVI3" s="16"/>
      <c r="MVJ3" s="152"/>
      <c r="MVK3" s="4"/>
      <c r="MVL3" s="2"/>
      <c r="MVM3" s="2"/>
      <c r="MVN3" s="2"/>
      <c r="MVO3" s="4"/>
      <c r="MVP3" s="152"/>
      <c r="MVQ3" s="16"/>
      <c r="MVR3" s="152"/>
      <c r="MVS3" s="4"/>
      <c r="MVT3" s="2"/>
      <c r="MVU3" s="2"/>
      <c r="MVV3" s="2"/>
      <c r="MVW3" s="4"/>
      <c r="MVX3" s="152"/>
      <c r="MVY3" s="16"/>
      <c r="MVZ3" s="152"/>
      <c r="MWA3" s="4"/>
      <c r="MWB3" s="2"/>
      <c r="MWC3" s="2"/>
      <c r="MWD3" s="2"/>
      <c r="MWE3" s="4"/>
      <c r="MWF3" s="152"/>
      <c r="MWG3" s="16"/>
      <c r="MWH3" s="152"/>
      <c r="MWI3" s="4"/>
      <c r="MWJ3" s="2"/>
      <c r="MWK3" s="2"/>
      <c r="MWL3" s="2"/>
      <c r="MWM3" s="4"/>
      <c r="MWN3" s="152"/>
      <c r="MWO3" s="16"/>
      <c r="MWP3" s="152"/>
      <c r="MWQ3" s="4"/>
      <c r="MWR3" s="2"/>
      <c r="MWS3" s="2"/>
      <c r="MWT3" s="2"/>
      <c r="MWU3" s="4"/>
      <c r="MWV3" s="152"/>
      <c r="MWW3" s="16"/>
      <c r="MWX3" s="152"/>
      <c r="MWY3" s="4"/>
      <c r="MWZ3" s="2"/>
      <c r="MXA3" s="2"/>
      <c r="MXB3" s="2"/>
      <c r="MXC3" s="4"/>
      <c r="MXD3" s="152"/>
      <c r="MXE3" s="16"/>
      <c r="MXF3" s="152"/>
      <c r="MXG3" s="4"/>
      <c r="MXH3" s="2"/>
      <c r="MXI3" s="2"/>
      <c r="MXJ3" s="2"/>
      <c r="MXK3" s="4"/>
      <c r="MXL3" s="152"/>
      <c r="MXM3" s="16"/>
      <c r="MXN3" s="152"/>
      <c r="MXO3" s="4"/>
      <c r="MXP3" s="2"/>
      <c r="MXQ3" s="2"/>
      <c r="MXR3" s="2"/>
      <c r="MXS3" s="4"/>
      <c r="MXT3" s="152"/>
      <c r="MXU3" s="16"/>
      <c r="MXV3" s="152"/>
      <c r="MXW3" s="4"/>
      <c r="MXX3" s="2"/>
      <c r="MXY3" s="2"/>
      <c r="MXZ3" s="2"/>
      <c r="MYA3" s="4"/>
      <c r="MYB3" s="152"/>
      <c r="MYC3" s="16"/>
      <c r="MYD3" s="152"/>
      <c r="MYE3" s="4"/>
      <c r="MYF3" s="2"/>
      <c r="MYG3" s="2"/>
      <c r="MYH3" s="2"/>
      <c r="MYI3" s="4"/>
      <c r="MYJ3" s="152"/>
      <c r="MYK3" s="16"/>
      <c r="MYL3" s="152"/>
      <c r="MYM3" s="4"/>
      <c r="MYN3" s="2"/>
      <c r="MYO3" s="2"/>
      <c r="MYP3" s="2"/>
      <c r="MYQ3" s="4"/>
      <c r="MYR3" s="152"/>
      <c r="MYS3" s="16"/>
      <c r="MYT3" s="152"/>
      <c r="MYU3" s="4"/>
      <c r="MYV3" s="2"/>
      <c r="MYW3" s="2"/>
      <c r="MYX3" s="2"/>
      <c r="MYY3" s="4"/>
      <c r="MYZ3" s="152"/>
      <c r="MZA3" s="16"/>
      <c r="MZB3" s="152"/>
      <c r="MZC3" s="4"/>
      <c r="MZD3" s="2"/>
      <c r="MZE3" s="2"/>
      <c r="MZF3" s="2"/>
      <c r="MZG3" s="4"/>
      <c r="MZH3" s="152"/>
      <c r="MZI3" s="16"/>
      <c r="MZJ3" s="152"/>
      <c r="MZK3" s="4"/>
      <c r="MZL3" s="2"/>
      <c r="MZM3" s="2"/>
      <c r="MZN3" s="2"/>
      <c r="MZO3" s="4"/>
      <c r="MZP3" s="152"/>
      <c r="MZQ3" s="16"/>
      <c r="MZR3" s="152"/>
      <c r="MZS3" s="4"/>
      <c r="MZT3" s="2"/>
      <c r="MZU3" s="2"/>
      <c r="MZV3" s="2"/>
      <c r="MZW3" s="4"/>
      <c r="MZX3" s="152"/>
      <c r="MZY3" s="16"/>
      <c r="MZZ3" s="152"/>
      <c r="NAA3" s="4"/>
      <c r="NAB3" s="2"/>
      <c r="NAC3" s="2"/>
      <c r="NAD3" s="2"/>
      <c r="NAE3" s="4"/>
      <c r="NAF3" s="152"/>
      <c r="NAG3" s="16"/>
      <c r="NAH3" s="152"/>
      <c r="NAI3" s="4"/>
      <c r="NAJ3" s="2"/>
      <c r="NAK3" s="2"/>
      <c r="NAL3" s="2"/>
      <c r="NAM3" s="4"/>
      <c r="NAN3" s="152"/>
      <c r="NAO3" s="16"/>
      <c r="NAP3" s="152"/>
      <c r="NAQ3" s="4"/>
      <c r="NAR3" s="2"/>
      <c r="NAS3" s="2"/>
      <c r="NAT3" s="2"/>
      <c r="NAU3" s="4"/>
      <c r="NAV3" s="152"/>
      <c r="NAW3" s="16"/>
      <c r="NAX3" s="152"/>
      <c r="NAY3" s="4"/>
      <c r="NAZ3" s="2"/>
      <c r="NBA3" s="2"/>
      <c r="NBB3" s="2"/>
      <c r="NBC3" s="4"/>
      <c r="NBD3" s="152"/>
      <c r="NBE3" s="16"/>
      <c r="NBF3" s="152"/>
      <c r="NBG3" s="4"/>
      <c r="NBH3" s="2"/>
      <c r="NBI3" s="2"/>
      <c r="NBJ3" s="2"/>
      <c r="NBK3" s="4"/>
      <c r="NBL3" s="152"/>
      <c r="NBM3" s="16"/>
      <c r="NBN3" s="152"/>
      <c r="NBO3" s="4"/>
      <c r="NBP3" s="2"/>
      <c r="NBQ3" s="2"/>
      <c r="NBR3" s="2"/>
      <c r="NBS3" s="4"/>
      <c r="NBT3" s="152"/>
      <c r="NBU3" s="16"/>
      <c r="NBV3" s="152"/>
      <c r="NBW3" s="4"/>
      <c r="NBX3" s="2"/>
      <c r="NBY3" s="2"/>
      <c r="NBZ3" s="2"/>
      <c r="NCA3" s="4"/>
      <c r="NCB3" s="152"/>
      <c r="NCC3" s="16"/>
      <c r="NCD3" s="152"/>
      <c r="NCE3" s="4"/>
      <c r="NCF3" s="2"/>
      <c r="NCG3" s="2"/>
      <c r="NCH3" s="2"/>
      <c r="NCI3" s="4"/>
      <c r="NCJ3" s="152"/>
      <c r="NCK3" s="16"/>
      <c r="NCL3" s="152"/>
      <c r="NCM3" s="4"/>
      <c r="NCN3" s="2"/>
      <c r="NCO3" s="2"/>
      <c r="NCP3" s="2"/>
      <c r="NCQ3" s="4"/>
      <c r="NCR3" s="152"/>
      <c r="NCS3" s="16"/>
      <c r="NCT3" s="152"/>
      <c r="NCU3" s="4"/>
      <c r="NCV3" s="2"/>
      <c r="NCW3" s="2"/>
      <c r="NCX3" s="2"/>
      <c r="NCY3" s="4"/>
      <c r="NCZ3" s="152"/>
      <c r="NDA3" s="16"/>
      <c r="NDB3" s="152"/>
      <c r="NDC3" s="4"/>
      <c r="NDD3" s="2"/>
      <c r="NDE3" s="2"/>
      <c r="NDF3" s="2"/>
      <c r="NDG3" s="4"/>
      <c r="NDH3" s="152"/>
      <c r="NDI3" s="16"/>
      <c r="NDJ3" s="152"/>
      <c r="NDK3" s="4"/>
      <c r="NDL3" s="2"/>
      <c r="NDM3" s="2"/>
      <c r="NDN3" s="2"/>
      <c r="NDO3" s="4"/>
      <c r="NDP3" s="152"/>
      <c r="NDQ3" s="16"/>
      <c r="NDR3" s="152"/>
      <c r="NDS3" s="4"/>
      <c r="NDT3" s="2"/>
      <c r="NDU3" s="2"/>
      <c r="NDV3" s="2"/>
      <c r="NDW3" s="4"/>
      <c r="NDX3" s="152"/>
      <c r="NDY3" s="16"/>
      <c r="NDZ3" s="152"/>
      <c r="NEA3" s="4"/>
      <c r="NEB3" s="2"/>
      <c r="NEC3" s="2"/>
      <c r="NED3" s="2"/>
      <c r="NEE3" s="4"/>
      <c r="NEF3" s="152"/>
      <c r="NEG3" s="16"/>
      <c r="NEH3" s="152"/>
      <c r="NEI3" s="4"/>
      <c r="NEJ3" s="2"/>
      <c r="NEK3" s="2"/>
      <c r="NEL3" s="2"/>
      <c r="NEM3" s="4"/>
      <c r="NEN3" s="152"/>
      <c r="NEO3" s="16"/>
      <c r="NEP3" s="152"/>
      <c r="NEQ3" s="4"/>
      <c r="NER3" s="2"/>
      <c r="NES3" s="2"/>
      <c r="NET3" s="2"/>
      <c r="NEU3" s="4"/>
      <c r="NEV3" s="152"/>
      <c r="NEW3" s="16"/>
      <c r="NEX3" s="152"/>
      <c r="NEY3" s="4"/>
      <c r="NEZ3" s="2"/>
      <c r="NFA3" s="2"/>
      <c r="NFB3" s="2"/>
      <c r="NFC3" s="4"/>
      <c r="NFD3" s="152"/>
      <c r="NFE3" s="16"/>
      <c r="NFF3" s="152"/>
      <c r="NFG3" s="4"/>
      <c r="NFH3" s="2"/>
      <c r="NFI3" s="2"/>
      <c r="NFJ3" s="2"/>
      <c r="NFK3" s="4"/>
      <c r="NFL3" s="152"/>
      <c r="NFM3" s="16"/>
      <c r="NFN3" s="152"/>
      <c r="NFO3" s="4"/>
      <c r="NFP3" s="2"/>
      <c r="NFQ3" s="2"/>
      <c r="NFR3" s="2"/>
      <c r="NFS3" s="4"/>
      <c r="NFT3" s="152"/>
      <c r="NFU3" s="16"/>
      <c r="NFV3" s="152"/>
      <c r="NFW3" s="4"/>
      <c r="NFX3" s="2"/>
      <c r="NFY3" s="2"/>
      <c r="NFZ3" s="2"/>
      <c r="NGA3" s="4"/>
      <c r="NGB3" s="152"/>
      <c r="NGC3" s="16"/>
      <c r="NGD3" s="152"/>
      <c r="NGE3" s="4"/>
      <c r="NGF3" s="2"/>
      <c r="NGG3" s="2"/>
      <c r="NGH3" s="2"/>
      <c r="NGI3" s="4"/>
      <c r="NGJ3" s="152"/>
      <c r="NGK3" s="16"/>
      <c r="NGL3" s="152"/>
      <c r="NGM3" s="4"/>
      <c r="NGN3" s="2"/>
      <c r="NGO3" s="2"/>
      <c r="NGP3" s="2"/>
      <c r="NGQ3" s="4"/>
      <c r="NGR3" s="152"/>
      <c r="NGS3" s="16"/>
      <c r="NGT3" s="152"/>
      <c r="NGU3" s="4"/>
      <c r="NGV3" s="2"/>
      <c r="NGW3" s="2"/>
      <c r="NGX3" s="2"/>
      <c r="NGY3" s="4"/>
      <c r="NGZ3" s="152"/>
      <c r="NHA3" s="16"/>
      <c r="NHB3" s="152"/>
      <c r="NHC3" s="4"/>
      <c r="NHD3" s="2"/>
      <c r="NHE3" s="2"/>
      <c r="NHF3" s="2"/>
      <c r="NHG3" s="4"/>
      <c r="NHH3" s="152"/>
      <c r="NHI3" s="16"/>
      <c r="NHJ3" s="152"/>
      <c r="NHK3" s="4"/>
      <c r="NHL3" s="2"/>
      <c r="NHM3" s="2"/>
      <c r="NHN3" s="2"/>
      <c r="NHO3" s="4"/>
      <c r="NHP3" s="152"/>
      <c r="NHQ3" s="16"/>
      <c r="NHR3" s="152"/>
      <c r="NHS3" s="4"/>
      <c r="NHT3" s="2"/>
      <c r="NHU3" s="2"/>
      <c r="NHV3" s="2"/>
      <c r="NHW3" s="4"/>
      <c r="NHX3" s="152"/>
      <c r="NHY3" s="16"/>
      <c r="NHZ3" s="152"/>
      <c r="NIA3" s="4"/>
      <c r="NIB3" s="2"/>
      <c r="NIC3" s="2"/>
      <c r="NID3" s="2"/>
      <c r="NIE3" s="4"/>
      <c r="NIF3" s="152"/>
      <c r="NIG3" s="16"/>
      <c r="NIH3" s="152"/>
      <c r="NII3" s="4"/>
      <c r="NIJ3" s="2"/>
      <c r="NIK3" s="2"/>
      <c r="NIL3" s="2"/>
      <c r="NIM3" s="4"/>
      <c r="NIN3" s="152"/>
      <c r="NIO3" s="16"/>
      <c r="NIP3" s="152"/>
      <c r="NIQ3" s="4"/>
      <c r="NIR3" s="2"/>
      <c r="NIS3" s="2"/>
      <c r="NIT3" s="2"/>
      <c r="NIU3" s="4"/>
      <c r="NIV3" s="152"/>
      <c r="NIW3" s="16"/>
      <c r="NIX3" s="152"/>
      <c r="NIY3" s="4"/>
      <c r="NIZ3" s="2"/>
      <c r="NJA3" s="2"/>
      <c r="NJB3" s="2"/>
      <c r="NJC3" s="4"/>
      <c r="NJD3" s="152"/>
      <c r="NJE3" s="16"/>
      <c r="NJF3" s="152"/>
      <c r="NJG3" s="4"/>
      <c r="NJH3" s="2"/>
      <c r="NJI3" s="2"/>
      <c r="NJJ3" s="2"/>
      <c r="NJK3" s="4"/>
      <c r="NJL3" s="152"/>
      <c r="NJM3" s="16"/>
      <c r="NJN3" s="152"/>
      <c r="NJO3" s="4"/>
      <c r="NJP3" s="2"/>
      <c r="NJQ3" s="2"/>
      <c r="NJR3" s="2"/>
      <c r="NJS3" s="4"/>
      <c r="NJT3" s="152"/>
      <c r="NJU3" s="16"/>
      <c r="NJV3" s="152"/>
      <c r="NJW3" s="4"/>
      <c r="NJX3" s="2"/>
      <c r="NJY3" s="2"/>
      <c r="NJZ3" s="2"/>
      <c r="NKA3" s="4"/>
      <c r="NKB3" s="152"/>
      <c r="NKC3" s="16"/>
      <c r="NKD3" s="152"/>
      <c r="NKE3" s="4"/>
      <c r="NKF3" s="2"/>
      <c r="NKG3" s="2"/>
      <c r="NKH3" s="2"/>
      <c r="NKI3" s="4"/>
      <c r="NKJ3" s="152"/>
      <c r="NKK3" s="16"/>
      <c r="NKL3" s="152"/>
      <c r="NKM3" s="4"/>
      <c r="NKN3" s="2"/>
      <c r="NKO3" s="2"/>
      <c r="NKP3" s="2"/>
      <c r="NKQ3" s="4"/>
      <c r="NKR3" s="152"/>
      <c r="NKS3" s="16"/>
      <c r="NKT3" s="152"/>
      <c r="NKU3" s="4"/>
      <c r="NKV3" s="2"/>
      <c r="NKW3" s="2"/>
      <c r="NKX3" s="2"/>
      <c r="NKY3" s="4"/>
      <c r="NKZ3" s="152"/>
      <c r="NLA3" s="16"/>
      <c r="NLB3" s="152"/>
      <c r="NLC3" s="4"/>
      <c r="NLD3" s="2"/>
      <c r="NLE3" s="2"/>
      <c r="NLF3" s="2"/>
      <c r="NLG3" s="4"/>
      <c r="NLH3" s="152"/>
      <c r="NLI3" s="16"/>
      <c r="NLJ3" s="152"/>
      <c r="NLK3" s="4"/>
      <c r="NLL3" s="2"/>
      <c r="NLM3" s="2"/>
      <c r="NLN3" s="2"/>
      <c r="NLO3" s="4"/>
      <c r="NLP3" s="152"/>
      <c r="NLQ3" s="16"/>
      <c r="NLR3" s="152"/>
      <c r="NLS3" s="4"/>
      <c r="NLT3" s="2"/>
      <c r="NLU3" s="2"/>
      <c r="NLV3" s="2"/>
      <c r="NLW3" s="4"/>
      <c r="NLX3" s="152"/>
      <c r="NLY3" s="16"/>
      <c r="NLZ3" s="152"/>
      <c r="NMA3" s="4"/>
      <c r="NMB3" s="2"/>
      <c r="NMC3" s="2"/>
      <c r="NMD3" s="2"/>
      <c r="NME3" s="4"/>
      <c r="NMF3" s="152"/>
      <c r="NMG3" s="16"/>
      <c r="NMH3" s="152"/>
      <c r="NMI3" s="4"/>
      <c r="NMJ3" s="2"/>
      <c r="NMK3" s="2"/>
      <c r="NML3" s="2"/>
      <c r="NMM3" s="4"/>
      <c r="NMN3" s="152"/>
      <c r="NMO3" s="16"/>
      <c r="NMP3" s="152"/>
      <c r="NMQ3" s="4"/>
      <c r="NMR3" s="2"/>
      <c r="NMS3" s="2"/>
      <c r="NMT3" s="2"/>
      <c r="NMU3" s="4"/>
      <c r="NMV3" s="152"/>
      <c r="NMW3" s="16"/>
      <c r="NMX3" s="152"/>
      <c r="NMY3" s="4"/>
      <c r="NMZ3" s="2"/>
      <c r="NNA3" s="2"/>
      <c r="NNB3" s="2"/>
      <c r="NNC3" s="4"/>
      <c r="NND3" s="152"/>
      <c r="NNE3" s="16"/>
      <c r="NNF3" s="152"/>
      <c r="NNG3" s="4"/>
      <c r="NNH3" s="2"/>
      <c r="NNI3" s="2"/>
      <c r="NNJ3" s="2"/>
      <c r="NNK3" s="4"/>
      <c r="NNL3" s="152"/>
      <c r="NNM3" s="16"/>
      <c r="NNN3" s="152"/>
      <c r="NNO3" s="4"/>
      <c r="NNP3" s="2"/>
      <c r="NNQ3" s="2"/>
      <c r="NNR3" s="2"/>
      <c r="NNS3" s="4"/>
      <c r="NNT3" s="152"/>
      <c r="NNU3" s="16"/>
      <c r="NNV3" s="152"/>
      <c r="NNW3" s="4"/>
      <c r="NNX3" s="2"/>
      <c r="NNY3" s="2"/>
      <c r="NNZ3" s="2"/>
      <c r="NOA3" s="4"/>
      <c r="NOB3" s="152"/>
      <c r="NOC3" s="16"/>
      <c r="NOD3" s="152"/>
      <c r="NOE3" s="4"/>
      <c r="NOF3" s="2"/>
      <c r="NOG3" s="2"/>
      <c r="NOH3" s="2"/>
      <c r="NOI3" s="4"/>
      <c r="NOJ3" s="152"/>
      <c r="NOK3" s="16"/>
      <c r="NOL3" s="152"/>
      <c r="NOM3" s="4"/>
      <c r="NON3" s="2"/>
      <c r="NOO3" s="2"/>
      <c r="NOP3" s="2"/>
      <c r="NOQ3" s="4"/>
      <c r="NOR3" s="152"/>
      <c r="NOS3" s="16"/>
      <c r="NOT3" s="152"/>
      <c r="NOU3" s="4"/>
      <c r="NOV3" s="2"/>
      <c r="NOW3" s="2"/>
      <c r="NOX3" s="2"/>
      <c r="NOY3" s="4"/>
      <c r="NOZ3" s="152"/>
      <c r="NPA3" s="16"/>
      <c r="NPB3" s="152"/>
      <c r="NPC3" s="4"/>
      <c r="NPD3" s="2"/>
      <c r="NPE3" s="2"/>
      <c r="NPF3" s="2"/>
      <c r="NPG3" s="4"/>
      <c r="NPH3" s="152"/>
      <c r="NPI3" s="16"/>
      <c r="NPJ3" s="152"/>
      <c r="NPK3" s="4"/>
      <c r="NPL3" s="2"/>
      <c r="NPM3" s="2"/>
      <c r="NPN3" s="2"/>
      <c r="NPO3" s="4"/>
      <c r="NPP3" s="152"/>
      <c r="NPQ3" s="16"/>
      <c r="NPR3" s="152"/>
      <c r="NPS3" s="4"/>
      <c r="NPT3" s="2"/>
      <c r="NPU3" s="2"/>
      <c r="NPV3" s="2"/>
      <c r="NPW3" s="4"/>
      <c r="NPX3" s="152"/>
      <c r="NPY3" s="16"/>
      <c r="NPZ3" s="152"/>
      <c r="NQA3" s="4"/>
      <c r="NQB3" s="2"/>
      <c r="NQC3" s="2"/>
      <c r="NQD3" s="2"/>
      <c r="NQE3" s="4"/>
      <c r="NQF3" s="152"/>
      <c r="NQG3" s="16"/>
      <c r="NQH3" s="152"/>
      <c r="NQI3" s="4"/>
      <c r="NQJ3" s="2"/>
      <c r="NQK3" s="2"/>
      <c r="NQL3" s="2"/>
      <c r="NQM3" s="4"/>
      <c r="NQN3" s="152"/>
      <c r="NQO3" s="16"/>
      <c r="NQP3" s="152"/>
      <c r="NQQ3" s="4"/>
      <c r="NQR3" s="2"/>
      <c r="NQS3" s="2"/>
      <c r="NQT3" s="2"/>
      <c r="NQU3" s="4"/>
      <c r="NQV3" s="152"/>
      <c r="NQW3" s="16"/>
      <c r="NQX3" s="152"/>
      <c r="NQY3" s="4"/>
      <c r="NQZ3" s="2"/>
      <c r="NRA3" s="2"/>
      <c r="NRB3" s="2"/>
      <c r="NRC3" s="4"/>
      <c r="NRD3" s="152"/>
      <c r="NRE3" s="16"/>
      <c r="NRF3" s="152"/>
      <c r="NRG3" s="4"/>
      <c r="NRH3" s="2"/>
      <c r="NRI3" s="2"/>
      <c r="NRJ3" s="2"/>
      <c r="NRK3" s="4"/>
      <c r="NRL3" s="152"/>
      <c r="NRM3" s="16"/>
      <c r="NRN3" s="152"/>
      <c r="NRO3" s="4"/>
      <c r="NRP3" s="2"/>
      <c r="NRQ3" s="2"/>
      <c r="NRR3" s="2"/>
      <c r="NRS3" s="4"/>
      <c r="NRT3" s="152"/>
      <c r="NRU3" s="16"/>
      <c r="NRV3" s="152"/>
      <c r="NRW3" s="4"/>
      <c r="NRX3" s="2"/>
      <c r="NRY3" s="2"/>
      <c r="NRZ3" s="2"/>
      <c r="NSA3" s="4"/>
      <c r="NSB3" s="152"/>
      <c r="NSC3" s="16"/>
      <c r="NSD3" s="152"/>
      <c r="NSE3" s="4"/>
      <c r="NSF3" s="2"/>
      <c r="NSG3" s="2"/>
      <c r="NSH3" s="2"/>
      <c r="NSI3" s="4"/>
      <c r="NSJ3" s="152"/>
      <c r="NSK3" s="16"/>
      <c r="NSL3" s="152"/>
      <c r="NSM3" s="4"/>
      <c r="NSN3" s="2"/>
      <c r="NSO3" s="2"/>
      <c r="NSP3" s="2"/>
      <c r="NSQ3" s="4"/>
      <c r="NSR3" s="152"/>
      <c r="NSS3" s="16"/>
      <c r="NST3" s="152"/>
      <c r="NSU3" s="4"/>
      <c r="NSV3" s="2"/>
      <c r="NSW3" s="2"/>
      <c r="NSX3" s="2"/>
      <c r="NSY3" s="4"/>
      <c r="NSZ3" s="152"/>
      <c r="NTA3" s="16"/>
      <c r="NTB3" s="152"/>
      <c r="NTC3" s="4"/>
      <c r="NTD3" s="2"/>
      <c r="NTE3" s="2"/>
      <c r="NTF3" s="2"/>
      <c r="NTG3" s="4"/>
      <c r="NTH3" s="152"/>
      <c r="NTI3" s="16"/>
      <c r="NTJ3" s="152"/>
      <c r="NTK3" s="4"/>
      <c r="NTL3" s="2"/>
      <c r="NTM3" s="2"/>
      <c r="NTN3" s="2"/>
      <c r="NTO3" s="4"/>
      <c r="NTP3" s="152"/>
      <c r="NTQ3" s="16"/>
      <c r="NTR3" s="152"/>
      <c r="NTS3" s="4"/>
      <c r="NTT3" s="2"/>
      <c r="NTU3" s="2"/>
      <c r="NTV3" s="2"/>
      <c r="NTW3" s="4"/>
      <c r="NTX3" s="152"/>
      <c r="NTY3" s="16"/>
      <c r="NTZ3" s="152"/>
      <c r="NUA3" s="4"/>
      <c r="NUB3" s="2"/>
      <c r="NUC3" s="2"/>
      <c r="NUD3" s="2"/>
      <c r="NUE3" s="4"/>
      <c r="NUF3" s="152"/>
      <c r="NUG3" s="16"/>
      <c r="NUH3" s="152"/>
      <c r="NUI3" s="4"/>
      <c r="NUJ3" s="2"/>
      <c r="NUK3" s="2"/>
      <c r="NUL3" s="2"/>
      <c r="NUM3" s="4"/>
      <c r="NUN3" s="152"/>
      <c r="NUO3" s="16"/>
      <c r="NUP3" s="152"/>
      <c r="NUQ3" s="4"/>
      <c r="NUR3" s="2"/>
      <c r="NUS3" s="2"/>
      <c r="NUT3" s="2"/>
      <c r="NUU3" s="4"/>
      <c r="NUV3" s="152"/>
      <c r="NUW3" s="16"/>
      <c r="NUX3" s="152"/>
      <c r="NUY3" s="4"/>
      <c r="NUZ3" s="2"/>
      <c r="NVA3" s="2"/>
      <c r="NVB3" s="2"/>
      <c r="NVC3" s="4"/>
      <c r="NVD3" s="152"/>
      <c r="NVE3" s="16"/>
      <c r="NVF3" s="152"/>
      <c r="NVG3" s="4"/>
      <c r="NVH3" s="2"/>
      <c r="NVI3" s="2"/>
      <c r="NVJ3" s="2"/>
      <c r="NVK3" s="4"/>
      <c r="NVL3" s="152"/>
      <c r="NVM3" s="16"/>
      <c r="NVN3" s="152"/>
      <c r="NVO3" s="4"/>
      <c r="NVP3" s="2"/>
      <c r="NVQ3" s="2"/>
      <c r="NVR3" s="2"/>
      <c r="NVS3" s="4"/>
      <c r="NVT3" s="152"/>
      <c r="NVU3" s="16"/>
      <c r="NVV3" s="152"/>
      <c r="NVW3" s="4"/>
      <c r="NVX3" s="2"/>
      <c r="NVY3" s="2"/>
      <c r="NVZ3" s="2"/>
      <c r="NWA3" s="4"/>
      <c r="NWB3" s="152"/>
      <c r="NWC3" s="16"/>
      <c r="NWD3" s="152"/>
      <c r="NWE3" s="4"/>
      <c r="NWF3" s="2"/>
      <c r="NWG3" s="2"/>
      <c r="NWH3" s="2"/>
      <c r="NWI3" s="4"/>
      <c r="NWJ3" s="152"/>
      <c r="NWK3" s="16"/>
      <c r="NWL3" s="152"/>
      <c r="NWM3" s="4"/>
      <c r="NWN3" s="2"/>
      <c r="NWO3" s="2"/>
      <c r="NWP3" s="2"/>
      <c r="NWQ3" s="4"/>
      <c r="NWR3" s="152"/>
      <c r="NWS3" s="16"/>
      <c r="NWT3" s="152"/>
      <c r="NWU3" s="4"/>
      <c r="NWV3" s="2"/>
      <c r="NWW3" s="2"/>
      <c r="NWX3" s="2"/>
      <c r="NWY3" s="4"/>
      <c r="NWZ3" s="152"/>
      <c r="NXA3" s="16"/>
      <c r="NXB3" s="152"/>
      <c r="NXC3" s="4"/>
      <c r="NXD3" s="2"/>
      <c r="NXE3" s="2"/>
      <c r="NXF3" s="2"/>
      <c r="NXG3" s="4"/>
      <c r="NXH3" s="152"/>
      <c r="NXI3" s="16"/>
      <c r="NXJ3" s="152"/>
      <c r="NXK3" s="4"/>
      <c r="NXL3" s="2"/>
      <c r="NXM3" s="2"/>
      <c r="NXN3" s="2"/>
      <c r="NXO3" s="4"/>
      <c r="NXP3" s="152"/>
      <c r="NXQ3" s="16"/>
      <c r="NXR3" s="152"/>
      <c r="NXS3" s="4"/>
      <c r="NXT3" s="2"/>
      <c r="NXU3" s="2"/>
      <c r="NXV3" s="2"/>
      <c r="NXW3" s="4"/>
      <c r="NXX3" s="152"/>
      <c r="NXY3" s="16"/>
      <c r="NXZ3" s="152"/>
      <c r="NYA3" s="4"/>
      <c r="NYB3" s="2"/>
      <c r="NYC3" s="2"/>
      <c r="NYD3" s="2"/>
      <c r="NYE3" s="4"/>
      <c r="NYF3" s="152"/>
      <c r="NYG3" s="16"/>
      <c r="NYH3" s="152"/>
      <c r="NYI3" s="4"/>
      <c r="NYJ3" s="2"/>
      <c r="NYK3" s="2"/>
      <c r="NYL3" s="2"/>
      <c r="NYM3" s="4"/>
      <c r="NYN3" s="152"/>
      <c r="NYO3" s="16"/>
      <c r="NYP3" s="152"/>
      <c r="NYQ3" s="4"/>
      <c r="NYR3" s="2"/>
      <c r="NYS3" s="2"/>
      <c r="NYT3" s="2"/>
      <c r="NYU3" s="4"/>
      <c r="NYV3" s="152"/>
      <c r="NYW3" s="16"/>
      <c r="NYX3" s="152"/>
      <c r="NYY3" s="4"/>
      <c r="NYZ3" s="2"/>
      <c r="NZA3" s="2"/>
      <c r="NZB3" s="2"/>
      <c r="NZC3" s="4"/>
      <c r="NZD3" s="152"/>
      <c r="NZE3" s="16"/>
      <c r="NZF3" s="152"/>
      <c r="NZG3" s="4"/>
      <c r="NZH3" s="2"/>
      <c r="NZI3" s="2"/>
      <c r="NZJ3" s="2"/>
      <c r="NZK3" s="4"/>
      <c r="NZL3" s="152"/>
      <c r="NZM3" s="16"/>
      <c r="NZN3" s="152"/>
      <c r="NZO3" s="4"/>
      <c r="NZP3" s="2"/>
      <c r="NZQ3" s="2"/>
      <c r="NZR3" s="2"/>
      <c r="NZS3" s="4"/>
      <c r="NZT3" s="152"/>
      <c r="NZU3" s="16"/>
      <c r="NZV3" s="152"/>
      <c r="NZW3" s="4"/>
      <c r="NZX3" s="2"/>
      <c r="NZY3" s="2"/>
      <c r="NZZ3" s="2"/>
      <c r="OAA3" s="4"/>
      <c r="OAB3" s="152"/>
      <c r="OAC3" s="16"/>
      <c r="OAD3" s="152"/>
      <c r="OAE3" s="4"/>
      <c r="OAF3" s="2"/>
      <c r="OAG3" s="2"/>
      <c r="OAH3" s="2"/>
      <c r="OAI3" s="4"/>
      <c r="OAJ3" s="152"/>
      <c r="OAK3" s="16"/>
      <c r="OAL3" s="152"/>
      <c r="OAM3" s="4"/>
      <c r="OAN3" s="2"/>
      <c r="OAO3" s="2"/>
      <c r="OAP3" s="2"/>
      <c r="OAQ3" s="4"/>
      <c r="OAR3" s="152"/>
      <c r="OAS3" s="16"/>
      <c r="OAT3" s="152"/>
      <c r="OAU3" s="4"/>
      <c r="OAV3" s="2"/>
      <c r="OAW3" s="2"/>
      <c r="OAX3" s="2"/>
      <c r="OAY3" s="4"/>
      <c r="OAZ3" s="152"/>
      <c r="OBA3" s="16"/>
      <c r="OBB3" s="152"/>
      <c r="OBC3" s="4"/>
      <c r="OBD3" s="2"/>
      <c r="OBE3" s="2"/>
      <c r="OBF3" s="2"/>
      <c r="OBG3" s="4"/>
      <c r="OBH3" s="152"/>
      <c r="OBI3" s="16"/>
      <c r="OBJ3" s="152"/>
      <c r="OBK3" s="4"/>
      <c r="OBL3" s="2"/>
      <c r="OBM3" s="2"/>
      <c r="OBN3" s="2"/>
      <c r="OBO3" s="4"/>
      <c r="OBP3" s="152"/>
      <c r="OBQ3" s="16"/>
      <c r="OBR3" s="152"/>
      <c r="OBS3" s="4"/>
      <c r="OBT3" s="2"/>
      <c r="OBU3" s="2"/>
      <c r="OBV3" s="2"/>
      <c r="OBW3" s="4"/>
      <c r="OBX3" s="152"/>
      <c r="OBY3" s="16"/>
      <c r="OBZ3" s="152"/>
      <c r="OCA3" s="4"/>
      <c r="OCB3" s="2"/>
      <c r="OCC3" s="2"/>
      <c r="OCD3" s="2"/>
      <c r="OCE3" s="4"/>
      <c r="OCF3" s="152"/>
      <c r="OCG3" s="16"/>
      <c r="OCH3" s="152"/>
      <c r="OCI3" s="4"/>
      <c r="OCJ3" s="2"/>
      <c r="OCK3" s="2"/>
      <c r="OCL3" s="2"/>
      <c r="OCM3" s="4"/>
      <c r="OCN3" s="152"/>
      <c r="OCO3" s="16"/>
      <c r="OCP3" s="152"/>
      <c r="OCQ3" s="4"/>
      <c r="OCR3" s="2"/>
      <c r="OCS3" s="2"/>
      <c r="OCT3" s="2"/>
      <c r="OCU3" s="4"/>
      <c r="OCV3" s="152"/>
      <c r="OCW3" s="16"/>
      <c r="OCX3" s="152"/>
      <c r="OCY3" s="4"/>
      <c r="OCZ3" s="2"/>
      <c r="ODA3" s="2"/>
      <c r="ODB3" s="2"/>
      <c r="ODC3" s="4"/>
      <c r="ODD3" s="152"/>
      <c r="ODE3" s="16"/>
      <c r="ODF3" s="152"/>
      <c r="ODG3" s="4"/>
      <c r="ODH3" s="2"/>
      <c r="ODI3" s="2"/>
      <c r="ODJ3" s="2"/>
      <c r="ODK3" s="4"/>
      <c r="ODL3" s="152"/>
      <c r="ODM3" s="16"/>
      <c r="ODN3" s="152"/>
      <c r="ODO3" s="4"/>
      <c r="ODP3" s="2"/>
      <c r="ODQ3" s="2"/>
      <c r="ODR3" s="2"/>
      <c r="ODS3" s="4"/>
      <c r="ODT3" s="152"/>
      <c r="ODU3" s="16"/>
      <c r="ODV3" s="152"/>
      <c r="ODW3" s="4"/>
      <c r="ODX3" s="2"/>
      <c r="ODY3" s="2"/>
      <c r="ODZ3" s="2"/>
      <c r="OEA3" s="4"/>
      <c r="OEB3" s="152"/>
      <c r="OEC3" s="16"/>
      <c r="OED3" s="152"/>
      <c r="OEE3" s="4"/>
      <c r="OEF3" s="2"/>
      <c r="OEG3" s="2"/>
      <c r="OEH3" s="2"/>
      <c r="OEI3" s="4"/>
      <c r="OEJ3" s="152"/>
      <c r="OEK3" s="16"/>
      <c r="OEL3" s="152"/>
      <c r="OEM3" s="4"/>
      <c r="OEN3" s="2"/>
      <c r="OEO3" s="2"/>
      <c r="OEP3" s="2"/>
      <c r="OEQ3" s="4"/>
      <c r="OER3" s="152"/>
      <c r="OES3" s="16"/>
      <c r="OET3" s="152"/>
      <c r="OEU3" s="4"/>
      <c r="OEV3" s="2"/>
      <c r="OEW3" s="2"/>
      <c r="OEX3" s="2"/>
      <c r="OEY3" s="4"/>
      <c r="OEZ3" s="152"/>
      <c r="OFA3" s="16"/>
      <c r="OFB3" s="152"/>
      <c r="OFC3" s="4"/>
      <c r="OFD3" s="2"/>
      <c r="OFE3" s="2"/>
      <c r="OFF3" s="2"/>
      <c r="OFG3" s="4"/>
      <c r="OFH3" s="152"/>
      <c r="OFI3" s="16"/>
      <c r="OFJ3" s="152"/>
      <c r="OFK3" s="4"/>
      <c r="OFL3" s="2"/>
      <c r="OFM3" s="2"/>
      <c r="OFN3" s="2"/>
      <c r="OFO3" s="4"/>
      <c r="OFP3" s="152"/>
      <c r="OFQ3" s="16"/>
      <c r="OFR3" s="152"/>
      <c r="OFS3" s="4"/>
      <c r="OFT3" s="2"/>
      <c r="OFU3" s="2"/>
      <c r="OFV3" s="2"/>
      <c r="OFW3" s="4"/>
      <c r="OFX3" s="152"/>
      <c r="OFY3" s="16"/>
      <c r="OFZ3" s="152"/>
      <c r="OGA3" s="4"/>
      <c r="OGB3" s="2"/>
      <c r="OGC3" s="2"/>
      <c r="OGD3" s="2"/>
      <c r="OGE3" s="4"/>
      <c r="OGF3" s="152"/>
      <c r="OGG3" s="16"/>
      <c r="OGH3" s="152"/>
      <c r="OGI3" s="4"/>
      <c r="OGJ3" s="2"/>
      <c r="OGK3" s="2"/>
      <c r="OGL3" s="2"/>
      <c r="OGM3" s="4"/>
      <c r="OGN3" s="152"/>
      <c r="OGO3" s="16"/>
      <c r="OGP3" s="152"/>
      <c r="OGQ3" s="4"/>
      <c r="OGR3" s="2"/>
      <c r="OGS3" s="2"/>
      <c r="OGT3" s="2"/>
      <c r="OGU3" s="4"/>
      <c r="OGV3" s="152"/>
      <c r="OGW3" s="16"/>
      <c r="OGX3" s="152"/>
      <c r="OGY3" s="4"/>
      <c r="OGZ3" s="2"/>
      <c r="OHA3" s="2"/>
      <c r="OHB3" s="2"/>
      <c r="OHC3" s="4"/>
      <c r="OHD3" s="152"/>
      <c r="OHE3" s="16"/>
      <c r="OHF3" s="152"/>
      <c r="OHG3" s="4"/>
      <c r="OHH3" s="2"/>
      <c r="OHI3" s="2"/>
      <c r="OHJ3" s="2"/>
      <c r="OHK3" s="4"/>
      <c r="OHL3" s="152"/>
      <c r="OHM3" s="16"/>
      <c r="OHN3" s="152"/>
      <c r="OHO3" s="4"/>
      <c r="OHP3" s="2"/>
      <c r="OHQ3" s="2"/>
      <c r="OHR3" s="2"/>
      <c r="OHS3" s="4"/>
      <c r="OHT3" s="152"/>
      <c r="OHU3" s="16"/>
      <c r="OHV3" s="152"/>
      <c r="OHW3" s="4"/>
      <c r="OHX3" s="2"/>
      <c r="OHY3" s="2"/>
      <c r="OHZ3" s="2"/>
      <c r="OIA3" s="4"/>
      <c r="OIB3" s="152"/>
      <c r="OIC3" s="16"/>
      <c r="OID3" s="152"/>
      <c r="OIE3" s="4"/>
      <c r="OIF3" s="2"/>
      <c r="OIG3" s="2"/>
      <c r="OIH3" s="2"/>
      <c r="OII3" s="4"/>
      <c r="OIJ3" s="152"/>
      <c r="OIK3" s="16"/>
      <c r="OIL3" s="152"/>
      <c r="OIM3" s="4"/>
      <c r="OIN3" s="2"/>
      <c r="OIO3" s="2"/>
      <c r="OIP3" s="2"/>
      <c r="OIQ3" s="4"/>
      <c r="OIR3" s="152"/>
      <c r="OIS3" s="16"/>
      <c r="OIT3" s="152"/>
      <c r="OIU3" s="4"/>
      <c r="OIV3" s="2"/>
      <c r="OIW3" s="2"/>
      <c r="OIX3" s="2"/>
      <c r="OIY3" s="4"/>
      <c r="OIZ3" s="152"/>
      <c r="OJA3" s="16"/>
      <c r="OJB3" s="152"/>
      <c r="OJC3" s="4"/>
      <c r="OJD3" s="2"/>
      <c r="OJE3" s="2"/>
      <c r="OJF3" s="2"/>
      <c r="OJG3" s="4"/>
      <c r="OJH3" s="152"/>
      <c r="OJI3" s="16"/>
      <c r="OJJ3" s="152"/>
      <c r="OJK3" s="4"/>
      <c r="OJL3" s="2"/>
      <c r="OJM3" s="2"/>
      <c r="OJN3" s="2"/>
      <c r="OJO3" s="4"/>
      <c r="OJP3" s="152"/>
      <c r="OJQ3" s="16"/>
      <c r="OJR3" s="152"/>
      <c r="OJS3" s="4"/>
      <c r="OJT3" s="2"/>
      <c r="OJU3" s="2"/>
      <c r="OJV3" s="2"/>
      <c r="OJW3" s="4"/>
      <c r="OJX3" s="152"/>
      <c r="OJY3" s="16"/>
      <c r="OJZ3" s="152"/>
      <c r="OKA3" s="4"/>
      <c r="OKB3" s="2"/>
      <c r="OKC3" s="2"/>
      <c r="OKD3" s="2"/>
      <c r="OKE3" s="4"/>
      <c r="OKF3" s="152"/>
      <c r="OKG3" s="16"/>
      <c r="OKH3" s="152"/>
      <c r="OKI3" s="4"/>
      <c r="OKJ3" s="2"/>
      <c r="OKK3" s="2"/>
      <c r="OKL3" s="2"/>
      <c r="OKM3" s="4"/>
      <c r="OKN3" s="152"/>
      <c r="OKO3" s="16"/>
      <c r="OKP3" s="152"/>
      <c r="OKQ3" s="4"/>
      <c r="OKR3" s="2"/>
      <c r="OKS3" s="2"/>
      <c r="OKT3" s="2"/>
      <c r="OKU3" s="4"/>
      <c r="OKV3" s="152"/>
      <c r="OKW3" s="16"/>
      <c r="OKX3" s="152"/>
      <c r="OKY3" s="4"/>
      <c r="OKZ3" s="2"/>
      <c r="OLA3" s="2"/>
      <c r="OLB3" s="2"/>
      <c r="OLC3" s="4"/>
      <c r="OLD3" s="152"/>
      <c r="OLE3" s="16"/>
      <c r="OLF3" s="152"/>
      <c r="OLG3" s="4"/>
      <c r="OLH3" s="2"/>
      <c r="OLI3" s="2"/>
      <c r="OLJ3" s="2"/>
      <c r="OLK3" s="4"/>
      <c r="OLL3" s="152"/>
      <c r="OLM3" s="16"/>
      <c r="OLN3" s="152"/>
      <c r="OLO3" s="4"/>
      <c r="OLP3" s="2"/>
      <c r="OLQ3" s="2"/>
      <c r="OLR3" s="2"/>
      <c r="OLS3" s="4"/>
      <c r="OLT3" s="152"/>
      <c r="OLU3" s="16"/>
      <c r="OLV3" s="152"/>
      <c r="OLW3" s="4"/>
      <c r="OLX3" s="2"/>
      <c r="OLY3" s="2"/>
      <c r="OLZ3" s="2"/>
      <c r="OMA3" s="4"/>
      <c r="OMB3" s="152"/>
      <c r="OMC3" s="16"/>
      <c r="OMD3" s="152"/>
      <c r="OME3" s="4"/>
      <c r="OMF3" s="2"/>
      <c r="OMG3" s="2"/>
      <c r="OMH3" s="2"/>
      <c r="OMI3" s="4"/>
      <c r="OMJ3" s="152"/>
      <c r="OMK3" s="16"/>
      <c r="OML3" s="152"/>
      <c r="OMM3" s="4"/>
      <c r="OMN3" s="2"/>
      <c r="OMO3" s="2"/>
      <c r="OMP3" s="2"/>
      <c r="OMQ3" s="4"/>
      <c r="OMR3" s="152"/>
      <c r="OMS3" s="16"/>
      <c r="OMT3" s="152"/>
      <c r="OMU3" s="4"/>
      <c r="OMV3" s="2"/>
      <c r="OMW3" s="2"/>
      <c r="OMX3" s="2"/>
      <c r="OMY3" s="4"/>
      <c r="OMZ3" s="152"/>
      <c r="ONA3" s="16"/>
      <c r="ONB3" s="152"/>
      <c r="ONC3" s="4"/>
      <c r="OND3" s="2"/>
      <c r="ONE3" s="2"/>
      <c r="ONF3" s="2"/>
      <c r="ONG3" s="4"/>
      <c r="ONH3" s="152"/>
      <c r="ONI3" s="16"/>
      <c r="ONJ3" s="152"/>
      <c r="ONK3" s="4"/>
      <c r="ONL3" s="2"/>
      <c r="ONM3" s="2"/>
      <c r="ONN3" s="2"/>
      <c r="ONO3" s="4"/>
      <c r="ONP3" s="152"/>
      <c r="ONQ3" s="16"/>
      <c r="ONR3" s="152"/>
      <c r="ONS3" s="4"/>
      <c r="ONT3" s="2"/>
      <c r="ONU3" s="2"/>
      <c r="ONV3" s="2"/>
      <c r="ONW3" s="4"/>
      <c r="ONX3" s="152"/>
      <c r="ONY3" s="16"/>
      <c r="ONZ3" s="152"/>
      <c r="OOA3" s="4"/>
      <c r="OOB3" s="2"/>
      <c r="OOC3" s="2"/>
      <c r="OOD3" s="2"/>
      <c r="OOE3" s="4"/>
      <c r="OOF3" s="152"/>
      <c r="OOG3" s="16"/>
      <c r="OOH3" s="152"/>
      <c r="OOI3" s="4"/>
      <c r="OOJ3" s="2"/>
      <c r="OOK3" s="2"/>
      <c r="OOL3" s="2"/>
      <c r="OOM3" s="4"/>
      <c r="OON3" s="152"/>
      <c r="OOO3" s="16"/>
      <c r="OOP3" s="152"/>
      <c r="OOQ3" s="4"/>
      <c r="OOR3" s="2"/>
      <c r="OOS3" s="2"/>
      <c r="OOT3" s="2"/>
      <c r="OOU3" s="4"/>
      <c r="OOV3" s="152"/>
      <c r="OOW3" s="16"/>
      <c r="OOX3" s="152"/>
      <c r="OOY3" s="4"/>
      <c r="OOZ3" s="2"/>
      <c r="OPA3" s="2"/>
      <c r="OPB3" s="2"/>
      <c r="OPC3" s="4"/>
      <c r="OPD3" s="152"/>
      <c r="OPE3" s="16"/>
      <c r="OPF3" s="152"/>
      <c r="OPG3" s="4"/>
      <c r="OPH3" s="2"/>
      <c r="OPI3" s="2"/>
      <c r="OPJ3" s="2"/>
      <c r="OPK3" s="4"/>
      <c r="OPL3" s="152"/>
      <c r="OPM3" s="16"/>
      <c r="OPN3" s="152"/>
      <c r="OPO3" s="4"/>
      <c r="OPP3" s="2"/>
      <c r="OPQ3" s="2"/>
      <c r="OPR3" s="2"/>
      <c r="OPS3" s="4"/>
      <c r="OPT3" s="152"/>
      <c r="OPU3" s="16"/>
      <c r="OPV3" s="152"/>
      <c r="OPW3" s="4"/>
      <c r="OPX3" s="2"/>
      <c r="OPY3" s="2"/>
      <c r="OPZ3" s="2"/>
      <c r="OQA3" s="4"/>
      <c r="OQB3" s="152"/>
      <c r="OQC3" s="16"/>
      <c r="OQD3" s="152"/>
      <c r="OQE3" s="4"/>
      <c r="OQF3" s="2"/>
      <c r="OQG3" s="2"/>
      <c r="OQH3" s="2"/>
      <c r="OQI3" s="4"/>
      <c r="OQJ3" s="152"/>
      <c r="OQK3" s="16"/>
      <c r="OQL3" s="152"/>
      <c r="OQM3" s="4"/>
      <c r="OQN3" s="2"/>
      <c r="OQO3" s="2"/>
      <c r="OQP3" s="2"/>
      <c r="OQQ3" s="4"/>
      <c r="OQR3" s="152"/>
      <c r="OQS3" s="16"/>
      <c r="OQT3" s="152"/>
      <c r="OQU3" s="4"/>
      <c r="OQV3" s="2"/>
      <c r="OQW3" s="2"/>
      <c r="OQX3" s="2"/>
      <c r="OQY3" s="4"/>
      <c r="OQZ3" s="152"/>
      <c r="ORA3" s="16"/>
      <c r="ORB3" s="152"/>
      <c r="ORC3" s="4"/>
      <c r="ORD3" s="2"/>
      <c r="ORE3" s="2"/>
      <c r="ORF3" s="2"/>
      <c r="ORG3" s="4"/>
      <c r="ORH3" s="152"/>
      <c r="ORI3" s="16"/>
      <c r="ORJ3" s="152"/>
      <c r="ORK3" s="4"/>
      <c r="ORL3" s="2"/>
      <c r="ORM3" s="2"/>
      <c r="ORN3" s="2"/>
      <c r="ORO3" s="4"/>
      <c r="ORP3" s="152"/>
      <c r="ORQ3" s="16"/>
      <c r="ORR3" s="152"/>
      <c r="ORS3" s="4"/>
      <c r="ORT3" s="2"/>
      <c r="ORU3" s="2"/>
      <c r="ORV3" s="2"/>
      <c r="ORW3" s="4"/>
      <c r="ORX3" s="152"/>
      <c r="ORY3" s="16"/>
      <c r="ORZ3" s="152"/>
      <c r="OSA3" s="4"/>
      <c r="OSB3" s="2"/>
      <c r="OSC3" s="2"/>
      <c r="OSD3" s="2"/>
      <c r="OSE3" s="4"/>
      <c r="OSF3" s="152"/>
      <c r="OSG3" s="16"/>
      <c r="OSH3" s="152"/>
      <c r="OSI3" s="4"/>
      <c r="OSJ3" s="2"/>
      <c r="OSK3" s="2"/>
      <c r="OSL3" s="2"/>
      <c r="OSM3" s="4"/>
      <c r="OSN3" s="152"/>
      <c r="OSO3" s="16"/>
      <c r="OSP3" s="152"/>
      <c r="OSQ3" s="4"/>
      <c r="OSR3" s="2"/>
      <c r="OSS3" s="2"/>
      <c r="OST3" s="2"/>
      <c r="OSU3" s="4"/>
      <c r="OSV3" s="152"/>
      <c r="OSW3" s="16"/>
      <c r="OSX3" s="152"/>
      <c r="OSY3" s="4"/>
      <c r="OSZ3" s="2"/>
      <c r="OTA3" s="2"/>
      <c r="OTB3" s="2"/>
      <c r="OTC3" s="4"/>
      <c r="OTD3" s="152"/>
      <c r="OTE3" s="16"/>
      <c r="OTF3" s="152"/>
      <c r="OTG3" s="4"/>
      <c r="OTH3" s="2"/>
      <c r="OTI3" s="2"/>
      <c r="OTJ3" s="2"/>
      <c r="OTK3" s="4"/>
      <c r="OTL3" s="152"/>
      <c r="OTM3" s="16"/>
      <c r="OTN3" s="152"/>
      <c r="OTO3" s="4"/>
      <c r="OTP3" s="2"/>
      <c r="OTQ3" s="2"/>
      <c r="OTR3" s="2"/>
      <c r="OTS3" s="4"/>
      <c r="OTT3" s="152"/>
      <c r="OTU3" s="16"/>
      <c r="OTV3" s="152"/>
      <c r="OTW3" s="4"/>
      <c r="OTX3" s="2"/>
      <c r="OTY3" s="2"/>
      <c r="OTZ3" s="2"/>
      <c r="OUA3" s="4"/>
      <c r="OUB3" s="152"/>
      <c r="OUC3" s="16"/>
      <c r="OUD3" s="152"/>
      <c r="OUE3" s="4"/>
      <c r="OUF3" s="2"/>
      <c r="OUG3" s="2"/>
      <c r="OUH3" s="2"/>
      <c r="OUI3" s="4"/>
      <c r="OUJ3" s="152"/>
      <c r="OUK3" s="16"/>
      <c r="OUL3" s="152"/>
      <c r="OUM3" s="4"/>
      <c r="OUN3" s="2"/>
      <c r="OUO3" s="2"/>
      <c r="OUP3" s="2"/>
      <c r="OUQ3" s="4"/>
      <c r="OUR3" s="152"/>
      <c r="OUS3" s="16"/>
      <c r="OUT3" s="152"/>
      <c r="OUU3" s="4"/>
      <c r="OUV3" s="2"/>
      <c r="OUW3" s="2"/>
      <c r="OUX3" s="2"/>
      <c r="OUY3" s="4"/>
      <c r="OUZ3" s="152"/>
      <c r="OVA3" s="16"/>
      <c r="OVB3" s="152"/>
      <c r="OVC3" s="4"/>
      <c r="OVD3" s="2"/>
      <c r="OVE3" s="2"/>
      <c r="OVF3" s="2"/>
      <c r="OVG3" s="4"/>
      <c r="OVH3" s="152"/>
      <c r="OVI3" s="16"/>
      <c r="OVJ3" s="152"/>
      <c r="OVK3" s="4"/>
      <c r="OVL3" s="2"/>
      <c r="OVM3" s="2"/>
      <c r="OVN3" s="2"/>
      <c r="OVO3" s="4"/>
      <c r="OVP3" s="152"/>
      <c r="OVQ3" s="16"/>
      <c r="OVR3" s="152"/>
      <c r="OVS3" s="4"/>
      <c r="OVT3" s="2"/>
      <c r="OVU3" s="2"/>
      <c r="OVV3" s="2"/>
      <c r="OVW3" s="4"/>
      <c r="OVX3" s="152"/>
      <c r="OVY3" s="16"/>
      <c r="OVZ3" s="152"/>
      <c r="OWA3" s="4"/>
      <c r="OWB3" s="2"/>
      <c r="OWC3" s="2"/>
      <c r="OWD3" s="2"/>
      <c r="OWE3" s="4"/>
      <c r="OWF3" s="152"/>
      <c r="OWG3" s="16"/>
      <c r="OWH3" s="152"/>
      <c r="OWI3" s="4"/>
      <c r="OWJ3" s="2"/>
      <c r="OWK3" s="2"/>
      <c r="OWL3" s="2"/>
      <c r="OWM3" s="4"/>
      <c r="OWN3" s="152"/>
      <c r="OWO3" s="16"/>
      <c r="OWP3" s="152"/>
      <c r="OWQ3" s="4"/>
      <c r="OWR3" s="2"/>
      <c r="OWS3" s="2"/>
      <c r="OWT3" s="2"/>
      <c r="OWU3" s="4"/>
      <c r="OWV3" s="152"/>
      <c r="OWW3" s="16"/>
      <c r="OWX3" s="152"/>
      <c r="OWY3" s="4"/>
      <c r="OWZ3" s="2"/>
      <c r="OXA3" s="2"/>
      <c r="OXB3" s="2"/>
      <c r="OXC3" s="4"/>
      <c r="OXD3" s="152"/>
      <c r="OXE3" s="16"/>
      <c r="OXF3" s="152"/>
      <c r="OXG3" s="4"/>
      <c r="OXH3" s="2"/>
      <c r="OXI3" s="2"/>
      <c r="OXJ3" s="2"/>
      <c r="OXK3" s="4"/>
      <c r="OXL3" s="152"/>
      <c r="OXM3" s="16"/>
      <c r="OXN3" s="152"/>
      <c r="OXO3" s="4"/>
      <c r="OXP3" s="2"/>
      <c r="OXQ3" s="2"/>
      <c r="OXR3" s="2"/>
      <c r="OXS3" s="4"/>
      <c r="OXT3" s="152"/>
      <c r="OXU3" s="16"/>
      <c r="OXV3" s="152"/>
      <c r="OXW3" s="4"/>
      <c r="OXX3" s="2"/>
      <c r="OXY3" s="2"/>
      <c r="OXZ3" s="2"/>
      <c r="OYA3" s="4"/>
      <c r="OYB3" s="152"/>
      <c r="OYC3" s="16"/>
      <c r="OYD3" s="152"/>
      <c r="OYE3" s="4"/>
      <c r="OYF3" s="2"/>
      <c r="OYG3" s="2"/>
      <c r="OYH3" s="2"/>
      <c r="OYI3" s="4"/>
      <c r="OYJ3" s="152"/>
      <c r="OYK3" s="16"/>
      <c r="OYL3" s="152"/>
      <c r="OYM3" s="4"/>
      <c r="OYN3" s="2"/>
      <c r="OYO3" s="2"/>
      <c r="OYP3" s="2"/>
      <c r="OYQ3" s="4"/>
      <c r="OYR3" s="152"/>
      <c r="OYS3" s="16"/>
      <c r="OYT3" s="152"/>
      <c r="OYU3" s="4"/>
      <c r="OYV3" s="2"/>
      <c r="OYW3" s="2"/>
      <c r="OYX3" s="2"/>
      <c r="OYY3" s="4"/>
      <c r="OYZ3" s="152"/>
      <c r="OZA3" s="16"/>
      <c r="OZB3" s="152"/>
      <c r="OZC3" s="4"/>
      <c r="OZD3" s="2"/>
      <c r="OZE3" s="2"/>
      <c r="OZF3" s="2"/>
      <c r="OZG3" s="4"/>
      <c r="OZH3" s="152"/>
      <c r="OZI3" s="16"/>
      <c r="OZJ3" s="152"/>
      <c r="OZK3" s="4"/>
      <c r="OZL3" s="2"/>
      <c r="OZM3" s="2"/>
      <c r="OZN3" s="2"/>
      <c r="OZO3" s="4"/>
      <c r="OZP3" s="152"/>
      <c r="OZQ3" s="16"/>
      <c r="OZR3" s="152"/>
      <c r="OZS3" s="4"/>
      <c r="OZT3" s="2"/>
      <c r="OZU3" s="2"/>
      <c r="OZV3" s="2"/>
      <c r="OZW3" s="4"/>
      <c r="OZX3" s="152"/>
      <c r="OZY3" s="16"/>
      <c r="OZZ3" s="152"/>
      <c r="PAA3" s="4"/>
      <c r="PAB3" s="2"/>
      <c r="PAC3" s="2"/>
      <c r="PAD3" s="2"/>
      <c r="PAE3" s="4"/>
      <c r="PAF3" s="152"/>
      <c r="PAG3" s="16"/>
      <c r="PAH3" s="152"/>
      <c r="PAI3" s="4"/>
      <c r="PAJ3" s="2"/>
      <c r="PAK3" s="2"/>
      <c r="PAL3" s="2"/>
      <c r="PAM3" s="4"/>
      <c r="PAN3" s="152"/>
      <c r="PAO3" s="16"/>
      <c r="PAP3" s="152"/>
      <c r="PAQ3" s="4"/>
      <c r="PAR3" s="2"/>
      <c r="PAS3" s="2"/>
      <c r="PAT3" s="2"/>
      <c r="PAU3" s="4"/>
      <c r="PAV3" s="152"/>
      <c r="PAW3" s="16"/>
      <c r="PAX3" s="152"/>
      <c r="PAY3" s="4"/>
      <c r="PAZ3" s="2"/>
      <c r="PBA3" s="2"/>
      <c r="PBB3" s="2"/>
      <c r="PBC3" s="4"/>
      <c r="PBD3" s="152"/>
      <c r="PBE3" s="16"/>
      <c r="PBF3" s="152"/>
      <c r="PBG3" s="4"/>
      <c r="PBH3" s="2"/>
      <c r="PBI3" s="2"/>
      <c r="PBJ3" s="2"/>
      <c r="PBK3" s="4"/>
      <c r="PBL3" s="152"/>
      <c r="PBM3" s="16"/>
      <c r="PBN3" s="152"/>
      <c r="PBO3" s="4"/>
      <c r="PBP3" s="2"/>
      <c r="PBQ3" s="2"/>
      <c r="PBR3" s="2"/>
      <c r="PBS3" s="4"/>
      <c r="PBT3" s="152"/>
      <c r="PBU3" s="16"/>
      <c r="PBV3" s="152"/>
      <c r="PBW3" s="4"/>
      <c r="PBX3" s="2"/>
      <c r="PBY3" s="2"/>
      <c r="PBZ3" s="2"/>
      <c r="PCA3" s="4"/>
      <c r="PCB3" s="152"/>
      <c r="PCC3" s="16"/>
      <c r="PCD3" s="152"/>
      <c r="PCE3" s="4"/>
      <c r="PCF3" s="2"/>
      <c r="PCG3" s="2"/>
      <c r="PCH3" s="2"/>
      <c r="PCI3" s="4"/>
      <c r="PCJ3" s="152"/>
      <c r="PCK3" s="16"/>
      <c r="PCL3" s="152"/>
      <c r="PCM3" s="4"/>
      <c r="PCN3" s="2"/>
      <c r="PCO3" s="2"/>
      <c r="PCP3" s="2"/>
      <c r="PCQ3" s="4"/>
      <c r="PCR3" s="152"/>
      <c r="PCS3" s="16"/>
      <c r="PCT3" s="152"/>
      <c r="PCU3" s="4"/>
      <c r="PCV3" s="2"/>
      <c r="PCW3" s="2"/>
      <c r="PCX3" s="2"/>
      <c r="PCY3" s="4"/>
      <c r="PCZ3" s="152"/>
      <c r="PDA3" s="16"/>
      <c r="PDB3" s="152"/>
      <c r="PDC3" s="4"/>
      <c r="PDD3" s="2"/>
      <c r="PDE3" s="2"/>
      <c r="PDF3" s="2"/>
      <c r="PDG3" s="4"/>
      <c r="PDH3" s="152"/>
      <c r="PDI3" s="16"/>
      <c r="PDJ3" s="152"/>
      <c r="PDK3" s="4"/>
      <c r="PDL3" s="2"/>
      <c r="PDM3" s="2"/>
      <c r="PDN3" s="2"/>
      <c r="PDO3" s="4"/>
      <c r="PDP3" s="152"/>
      <c r="PDQ3" s="16"/>
      <c r="PDR3" s="152"/>
      <c r="PDS3" s="4"/>
      <c r="PDT3" s="2"/>
      <c r="PDU3" s="2"/>
      <c r="PDV3" s="2"/>
      <c r="PDW3" s="4"/>
      <c r="PDX3" s="152"/>
      <c r="PDY3" s="16"/>
      <c r="PDZ3" s="152"/>
      <c r="PEA3" s="4"/>
      <c r="PEB3" s="2"/>
      <c r="PEC3" s="2"/>
      <c r="PED3" s="2"/>
      <c r="PEE3" s="4"/>
      <c r="PEF3" s="152"/>
      <c r="PEG3" s="16"/>
      <c r="PEH3" s="152"/>
      <c r="PEI3" s="4"/>
      <c r="PEJ3" s="2"/>
      <c r="PEK3" s="2"/>
      <c r="PEL3" s="2"/>
      <c r="PEM3" s="4"/>
      <c r="PEN3" s="152"/>
      <c r="PEO3" s="16"/>
      <c r="PEP3" s="152"/>
      <c r="PEQ3" s="4"/>
      <c r="PER3" s="2"/>
      <c r="PES3" s="2"/>
      <c r="PET3" s="2"/>
      <c r="PEU3" s="4"/>
      <c r="PEV3" s="152"/>
      <c r="PEW3" s="16"/>
      <c r="PEX3" s="152"/>
      <c r="PEY3" s="4"/>
      <c r="PEZ3" s="2"/>
      <c r="PFA3" s="2"/>
      <c r="PFB3" s="2"/>
      <c r="PFC3" s="4"/>
      <c r="PFD3" s="152"/>
      <c r="PFE3" s="16"/>
      <c r="PFF3" s="152"/>
      <c r="PFG3" s="4"/>
      <c r="PFH3" s="2"/>
      <c r="PFI3" s="2"/>
      <c r="PFJ3" s="2"/>
      <c r="PFK3" s="4"/>
      <c r="PFL3" s="152"/>
      <c r="PFM3" s="16"/>
      <c r="PFN3" s="152"/>
      <c r="PFO3" s="4"/>
      <c r="PFP3" s="2"/>
      <c r="PFQ3" s="2"/>
      <c r="PFR3" s="2"/>
      <c r="PFS3" s="4"/>
      <c r="PFT3" s="152"/>
      <c r="PFU3" s="16"/>
      <c r="PFV3" s="152"/>
      <c r="PFW3" s="4"/>
      <c r="PFX3" s="2"/>
      <c r="PFY3" s="2"/>
      <c r="PFZ3" s="2"/>
      <c r="PGA3" s="4"/>
      <c r="PGB3" s="152"/>
      <c r="PGC3" s="16"/>
      <c r="PGD3" s="152"/>
      <c r="PGE3" s="4"/>
      <c r="PGF3" s="2"/>
      <c r="PGG3" s="2"/>
      <c r="PGH3" s="2"/>
      <c r="PGI3" s="4"/>
      <c r="PGJ3" s="152"/>
      <c r="PGK3" s="16"/>
      <c r="PGL3" s="152"/>
      <c r="PGM3" s="4"/>
      <c r="PGN3" s="2"/>
      <c r="PGO3" s="2"/>
      <c r="PGP3" s="2"/>
      <c r="PGQ3" s="4"/>
      <c r="PGR3" s="152"/>
      <c r="PGS3" s="16"/>
      <c r="PGT3" s="152"/>
      <c r="PGU3" s="4"/>
      <c r="PGV3" s="2"/>
      <c r="PGW3" s="2"/>
      <c r="PGX3" s="2"/>
      <c r="PGY3" s="4"/>
      <c r="PGZ3" s="152"/>
      <c r="PHA3" s="16"/>
      <c r="PHB3" s="152"/>
      <c r="PHC3" s="4"/>
      <c r="PHD3" s="2"/>
      <c r="PHE3" s="2"/>
      <c r="PHF3" s="2"/>
      <c r="PHG3" s="4"/>
      <c r="PHH3" s="152"/>
      <c r="PHI3" s="16"/>
      <c r="PHJ3" s="152"/>
      <c r="PHK3" s="4"/>
      <c r="PHL3" s="2"/>
      <c r="PHM3" s="2"/>
      <c r="PHN3" s="2"/>
      <c r="PHO3" s="4"/>
      <c r="PHP3" s="152"/>
      <c r="PHQ3" s="16"/>
      <c r="PHR3" s="152"/>
      <c r="PHS3" s="4"/>
      <c r="PHT3" s="2"/>
      <c r="PHU3" s="2"/>
      <c r="PHV3" s="2"/>
      <c r="PHW3" s="4"/>
      <c r="PHX3" s="152"/>
      <c r="PHY3" s="16"/>
      <c r="PHZ3" s="152"/>
      <c r="PIA3" s="4"/>
      <c r="PIB3" s="2"/>
      <c r="PIC3" s="2"/>
      <c r="PID3" s="2"/>
      <c r="PIE3" s="4"/>
      <c r="PIF3" s="152"/>
      <c r="PIG3" s="16"/>
      <c r="PIH3" s="152"/>
      <c r="PII3" s="4"/>
      <c r="PIJ3" s="2"/>
      <c r="PIK3" s="2"/>
      <c r="PIL3" s="2"/>
      <c r="PIM3" s="4"/>
      <c r="PIN3" s="152"/>
      <c r="PIO3" s="16"/>
      <c r="PIP3" s="152"/>
      <c r="PIQ3" s="4"/>
      <c r="PIR3" s="2"/>
      <c r="PIS3" s="2"/>
      <c r="PIT3" s="2"/>
      <c r="PIU3" s="4"/>
      <c r="PIV3" s="152"/>
      <c r="PIW3" s="16"/>
      <c r="PIX3" s="152"/>
      <c r="PIY3" s="4"/>
      <c r="PIZ3" s="2"/>
      <c r="PJA3" s="2"/>
      <c r="PJB3" s="2"/>
      <c r="PJC3" s="4"/>
      <c r="PJD3" s="152"/>
      <c r="PJE3" s="16"/>
      <c r="PJF3" s="152"/>
      <c r="PJG3" s="4"/>
      <c r="PJH3" s="2"/>
      <c r="PJI3" s="2"/>
      <c r="PJJ3" s="2"/>
      <c r="PJK3" s="4"/>
      <c r="PJL3" s="152"/>
      <c r="PJM3" s="16"/>
      <c r="PJN3" s="152"/>
      <c r="PJO3" s="4"/>
      <c r="PJP3" s="2"/>
      <c r="PJQ3" s="2"/>
      <c r="PJR3" s="2"/>
      <c r="PJS3" s="4"/>
      <c r="PJT3" s="152"/>
      <c r="PJU3" s="16"/>
      <c r="PJV3" s="152"/>
      <c r="PJW3" s="4"/>
      <c r="PJX3" s="2"/>
      <c r="PJY3" s="2"/>
      <c r="PJZ3" s="2"/>
      <c r="PKA3" s="4"/>
      <c r="PKB3" s="152"/>
      <c r="PKC3" s="16"/>
      <c r="PKD3" s="152"/>
      <c r="PKE3" s="4"/>
      <c r="PKF3" s="2"/>
      <c r="PKG3" s="2"/>
      <c r="PKH3" s="2"/>
      <c r="PKI3" s="4"/>
      <c r="PKJ3" s="152"/>
      <c r="PKK3" s="16"/>
      <c r="PKL3" s="152"/>
      <c r="PKM3" s="4"/>
      <c r="PKN3" s="2"/>
      <c r="PKO3" s="2"/>
      <c r="PKP3" s="2"/>
      <c r="PKQ3" s="4"/>
      <c r="PKR3" s="152"/>
      <c r="PKS3" s="16"/>
      <c r="PKT3" s="152"/>
      <c r="PKU3" s="4"/>
      <c r="PKV3" s="2"/>
      <c r="PKW3" s="2"/>
      <c r="PKX3" s="2"/>
      <c r="PKY3" s="4"/>
      <c r="PKZ3" s="152"/>
      <c r="PLA3" s="16"/>
      <c r="PLB3" s="152"/>
      <c r="PLC3" s="4"/>
      <c r="PLD3" s="2"/>
      <c r="PLE3" s="2"/>
      <c r="PLF3" s="2"/>
      <c r="PLG3" s="4"/>
      <c r="PLH3" s="152"/>
      <c r="PLI3" s="16"/>
      <c r="PLJ3" s="152"/>
      <c r="PLK3" s="4"/>
      <c r="PLL3" s="2"/>
      <c r="PLM3" s="2"/>
      <c r="PLN3" s="2"/>
      <c r="PLO3" s="4"/>
      <c r="PLP3" s="152"/>
      <c r="PLQ3" s="16"/>
      <c r="PLR3" s="152"/>
      <c r="PLS3" s="4"/>
      <c r="PLT3" s="2"/>
      <c r="PLU3" s="2"/>
      <c r="PLV3" s="2"/>
      <c r="PLW3" s="4"/>
      <c r="PLX3" s="152"/>
      <c r="PLY3" s="16"/>
      <c r="PLZ3" s="152"/>
      <c r="PMA3" s="4"/>
      <c r="PMB3" s="2"/>
      <c r="PMC3" s="2"/>
      <c r="PMD3" s="2"/>
      <c r="PME3" s="4"/>
      <c r="PMF3" s="152"/>
      <c r="PMG3" s="16"/>
      <c r="PMH3" s="152"/>
      <c r="PMI3" s="4"/>
      <c r="PMJ3" s="2"/>
      <c r="PMK3" s="2"/>
      <c r="PML3" s="2"/>
      <c r="PMM3" s="4"/>
      <c r="PMN3" s="152"/>
      <c r="PMO3" s="16"/>
      <c r="PMP3" s="152"/>
      <c r="PMQ3" s="4"/>
      <c r="PMR3" s="2"/>
      <c r="PMS3" s="2"/>
      <c r="PMT3" s="2"/>
      <c r="PMU3" s="4"/>
      <c r="PMV3" s="152"/>
      <c r="PMW3" s="16"/>
      <c r="PMX3" s="152"/>
      <c r="PMY3" s="4"/>
      <c r="PMZ3" s="2"/>
      <c r="PNA3" s="2"/>
      <c r="PNB3" s="2"/>
      <c r="PNC3" s="4"/>
      <c r="PND3" s="152"/>
      <c r="PNE3" s="16"/>
      <c r="PNF3" s="152"/>
      <c r="PNG3" s="4"/>
      <c r="PNH3" s="2"/>
      <c r="PNI3" s="2"/>
      <c r="PNJ3" s="2"/>
      <c r="PNK3" s="4"/>
      <c r="PNL3" s="152"/>
      <c r="PNM3" s="16"/>
      <c r="PNN3" s="152"/>
      <c r="PNO3" s="4"/>
      <c r="PNP3" s="2"/>
      <c r="PNQ3" s="2"/>
      <c r="PNR3" s="2"/>
      <c r="PNS3" s="4"/>
      <c r="PNT3" s="152"/>
      <c r="PNU3" s="16"/>
      <c r="PNV3" s="152"/>
      <c r="PNW3" s="4"/>
      <c r="PNX3" s="2"/>
      <c r="PNY3" s="2"/>
      <c r="PNZ3" s="2"/>
      <c r="POA3" s="4"/>
      <c r="POB3" s="152"/>
      <c r="POC3" s="16"/>
      <c r="POD3" s="152"/>
      <c r="POE3" s="4"/>
      <c r="POF3" s="2"/>
      <c r="POG3" s="2"/>
      <c r="POH3" s="2"/>
      <c r="POI3" s="4"/>
      <c r="POJ3" s="152"/>
      <c r="POK3" s="16"/>
      <c r="POL3" s="152"/>
      <c r="POM3" s="4"/>
      <c r="PON3" s="2"/>
      <c r="POO3" s="2"/>
      <c r="POP3" s="2"/>
      <c r="POQ3" s="4"/>
      <c r="POR3" s="152"/>
      <c r="POS3" s="16"/>
      <c r="POT3" s="152"/>
      <c r="POU3" s="4"/>
      <c r="POV3" s="2"/>
      <c r="POW3" s="2"/>
      <c r="POX3" s="2"/>
      <c r="POY3" s="4"/>
      <c r="POZ3" s="152"/>
      <c r="PPA3" s="16"/>
      <c r="PPB3" s="152"/>
      <c r="PPC3" s="4"/>
      <c r="PPD3" s="2"/>
      <c r="PPE3" s="2"/>
      <c r="PPF3" s="2"/>
      <c r="PPG3" s="4"/>
      <c r="PPH3" s="152"/>
      <c r="PPI3" s="16"/>
      <c r="PPJ3" s="152"/>
      <c r="PPK3" s="4"/>
      <c r="PPL3" s="2"/>
      <c r="PPM3" s="2"/>
      <c r="PPN3" s="2"/>
      <c r="PPO3" s="4"/>
      <c r="PPP3" s="152"/>
      <c r="PPQ3" s="16"/>
      <c r="PPR3" s="152"/>
      <c r="PPS3" s="4"/>
      <c r="PPT3" s="2"/>
      <c r="PPU3" s="2"/>
      <c r="PPV3" s="2"/>
      <c r="PPW3" s="4"/>
      <c r="PPX3" s="152"/>
      <c r="PPY3" s="16"/>
      <c r="PPZ3" s="152"/>
      <c r="PQA3" s="4"/>
      <c r="PQB3" s="2"/>
      <c r="PQC3" s="2"/>
      <c r="PQD3" s="2"/>
      <c r="PQE3" s="4"/>
      <c r="PQF3" s="152"/>
      <c r="PQG3" s="16"/>
      <c r="PQH3" s="152"/>
      <c r="PQI3" s="4"/>
      <c r="PQJ3" s="2"/>
      <c r="PQK3" s="2"/>
      <c r="PQL3" s="2"/>
      <c r="PQM3" s="4"/>
      <c r="PQN3" s="152"/>
      <c r="PQO3" s="16"/>
      <c r="PQP3" s="152"/>
      <c r="PQQ3" s="4"/>
      <c r="PQR3" s="2"/>
      <c r="PQS3" s="2"/>
      <c r="PQT3" s="2"/>
      <c r="PQU3" s="4"/>
      <c r="PQV3" s="152"/>
      <c r="PQW3" s="16"/>
      <c r="PQX3" s="152"/>
      <c r="PQY3" s="4"/>
      <c r="PQZ3" s="2"/>
      <c r="PRA3" s="2"/>
      <c r="PRB3" s="2"/>
      <c r="PRC3" s="4"/>
      <c r="PRD3" s="152"/>
      <c r="PRE3" s="16"/>
      <c r="PRF3" s="152"/>
      <c r="PRG3" s="4"/>
      <c r="PRH3" s="2"/>
      <c r="PRI3" s="2"/>
      <c r="PRJ3" s="2"/>
      <c r="PRK3" s="4"/>
      <c r="PRL3" s="152"/>
      <c r="PRM3" s="16"/>
      <c r="PRN3" s="152"/>
      <c r="PRO3" s="4"/>
      <c r="PRP3" s="2"/>
      <c r="PRQ3" s="2"/>
      <c r="PRR3" s="2"/>
      <c r="PRS3" s="4"/>
      <c r="PRT3" s="152"/>
      <c r="PRU3" s="16"/>
      <c r="PRV3" s="152"/>
      <c r="PRW3" s="4"/>
      <c r="PRX3" s="2"/>
      <c r="PRY3" s="2"/>
      <c r="PRZ3" s="2"/>
      <c r="PSA3" s="4"/>
      <c r="PSB3" s="152"/>
      <c r="PSC3" s="16"/>
      <c r="PSD3" s="152"/>
      <c r="PSE3" s="4"/>
      <c r="PSF3" s="2"/>
      <c r="PSG3" s="2"/>
      <c r="PSH3" s="2"/>
      <c r="PSI3" s="4"/>
      <c r="PSJ3" s="152"/>
      <c r="PSK3" s="16"/>
      <c r="PSL3" s="152"/>
      <c r="PSM3" s="4"/>
      <c r="PSN3" s="2"/>
      <c r="PSO3" s="2"/>
      <c r="PSP3" s="2"/>
      <c r="PSQ3" s="4"/>
      <c r="PSR3" s="152"/>
      <c r="PSS3" s="16"/>
      <c r="PST3" s="152"/>
      <c r="PSU3" s="4"/>
      <c r="PSV3" s="2"/>
      <c r="PSW3" s="2"/>
      <c r="PSX3" s="2"/>
      <c r="PSY3" s="4"/>
      <c r="PSZ3" s="152"/>
      <c r="PTA3" s="16"/>
      <c r="PTB3" s="152"/>
      <c r="PTC3" s="4"/>
      <c r="PTD3" s="2"/>
      <c r="PTE3" s="2"/>
      <c r="PTF3" s="2"/>
      <c r="PTG3" s="4"/>
      <c r="PTH3" s="152"/>
      <c r="PTI3" s="16"/>
      <c r="PTJ3" s="152"/>
      <c r="PTK3" s="4"/>
      <c r="PTL3" s="2"/>
      <c r="PTM3" s="2"/>
      <c r="PTN3" s="2"/>
      <c r="PTO3" s="4"/>
      <c r="PTP3" s="152"/>
      <c r="PTQ3" s="16"/>
      <c r="PTR3" s="152"/>
      <c r="PTS3" s="4"/>
      <c r="PTT3" s="2"/>
      <c r="PTU3" s="2"/>
      <c r="PTV3" s="2"/>
      <c r="PTW3" s="4"/>
      <c r="PTX3" s="152"/>
      <c r="PTY3" s="16"/>
      <c r="PTZ3" s="152"/>
      <c r="PUA3" s="4"/>
      <c r="PUB3" s="2"/>
      <c r="PUC3" s="2"/>
      <c r="PUD3" s="2"/>
      <c r="PUE3" s="4"/>
      <c r="PUF3" s="152"/>
      <c r="PUG3" s="16"/>
      <c r="PUH3" s="152"/>
      <c r="PUI3" s="4"/>
      <c r="PUJ3" s="2"/>
      <c r="PUK3" s="2"/>
      <c r="PUL3" s="2"/>
      <c r="PUM3" s="4"/>
      <c r="PUN3" s="152"/>
      <c r="PUO3" s="16"/>
      <c r="PUP3" s="152"/>
      <c r="PUQ3" s="4"/>
      <c r="PUR3" s="2"/>
      <c r="PUS3" s="2"/>
      <c r="PUT3" s="2"/>
      <c r="PUU3" s="4"/>
      <c r="PUV3" s="152"/>
      <c r="PUW3" s="16"/>
      <c r="PUX3" s="152"/>
      <c r="PUY3" s="4"/>
      <c r="PUZ3" s="2"/>
      <c r="PVA3" s="2"/>
      <c r="PVB3" s="2"/>
      <c r="PVC3" s="4"/>
      <c r="PVD3" s="152"/>
      <c r="PVE3" s="16"/>
      <c r="PVF3" s="152"/>
      <c r="PVG3" s="4"/>
      <c r="PVH3" s="2"/>
      <c r="PVI3" s="2"/>
      <c r="PVJ3" s="2"/>
      <c r="PVK3" s="4"/>
      <c r="PVL3" s="152"/>
      <c r="PVM3" s="16"/>
      <c r="PVN3" s="152"/>
      <c r="PVO3" s="4"/>
      <c r="PVP3" s="2"/>
      <c r="PVQ3" s="2"/>
      <c r="PVR3" s="2"/>
      <c r="PVS3" s="4"/>
      <c r="PVT3" s="152"/>
      <c r="PVU3" s="16"/>
      <c r="PVV3" s="152"/>
      <c r="PVW3" s="4"/>
      <c r="PVX3" s="2"/>
      <c r="PVY3" s="2"/>
      <c r="PVZ3" s="2"/>
      <c r="PWA3" s="4"/>
      <c r="PWB3" s="152"/>
      <c r="PWC3" s="16"/>
      <c r="PWD3" s="152"/>
      <c r="PWE3" s="4"/>
      <c r="PWF3" s="2"/>
      <c r="PWG3" s="2"/>
      <c r="PWH3" s="2"/>
      <c r="PWI3" s="4"/>
      <c r="PWJ3" s="152"/>
      <c r="PWK3" s="16"/>
      <c r="PWL3" s="152"/>
      <c r="PWM3" s="4"/>
      <c r="PWN3" s="2"/>
      <c r="PWO3" s="2"/>
      <c r="PWP3" s="2"/>
      <c r="PWQ3" s="4"/>
      <c r="PWR3" s="152"/>
      <c r="PWS3" s="16"/>
      <c r="PWT3" s="152"/>
      <c r="PWU3" s="4"/>
      <c r="PWV3" s="2"/>
      <c r="PWW3" s="2"/>
      <c r="PWX3" s="2"/>
      <c r="PWY3" s="4"/>
      <c r="PWZ3" s="152"/>
      <c r="PXA3" s="16"/>
      <c r="PXB3" s="152"/>
      <c r="PXC3" s="4"/>
      <c r="PXD3" s="2"/>
      <c r="PXE3" s="2"/>
      <c r="PXF3" s="2"/>
      <c r="PXG3" s="4"/>
      <c r="PXH3" s="152"/>
      <c r="PXI3" s="16"/>
      <c r="PXJ3" s="152"/>
      <c r="PXK3" s="4"/>
      <c r="PXL3" s="2"/>
      <c r="PXM3" s="2"/>
      <c r="PXN3" s="2"/>
      <c r="PXO3" s="4"/>
      <c r="PXP3" s="152"/>
      <c r="PXQ3" s="16"/>
      <c r="PXR3" s="152"/>
      <c r="PXS3" s="4"/>
      <c r="PXT3" s="2"/>
      <c r="PXU3" s="2"/>
      <c r="PXV3" s="2"/>
      <c r="PXW3" s="4"/>
      <c r="PXX3" s="152"/>
      <c r="PXY3" s="16"/>
      <c r="PXZ3" s="152"/>
      <c r="PYA3" s="4"/>
      <c r="PYB3" s="2"/>
      <c r="PYC3" s="2"/>
      <c r="PYD3" s="2"/>
      <c r="PYE3" s="4"/>
      <c r="PYF3" s="152"/>
      <c r="PYG3" s="16"/>
      <c r="PYH3" s="152"/>
      <c r="PYI3" s="4"/>
      <c r="PYJ3" s="2"/>
      <c r="PYK3" s="2"/>
      <c r="PYL3" s="2"/>
      <c r="PYM3" s="4"/>
      <c r="PYN3" s="152"/>
      <c r="PYO3" s="16"/>
      <c r="PYP3" s="152"/>
      <c r="PYQ3" s="4"/>
      <c r="PYR3" s="2"/>
      <c r="PYS3" s="2"/>
      <c r="PYT3" s="2"/>
      <c r="PYU3" s="4"/>
      <c r="PYV3" s="152"/>
      <c r="PYW3" s="16"/>
      <c r="PYX3" s="152"/>
      <c r="PYY3" s="4"/>
      <c r="PYZ3" s="2"/>
      <c r="PZA3" s="2"/>
      <c r="PZB3" s="2"/>
      <c r="PZC3" s="4"/>
      <c r="PZD3" s="152"/>
      <c r="PZE3" s="16"/>
      <c r="PZF3" s="152"/>
      <c r="PZG3" s="4"/>
      <c r="PZH3" s="2"/>
      <c r="PZI3" s="2"/>
      <c r="PZJ3" s="2"/>
      <c r="PZK3" s="4"/>
      <c r="PZL3" s="152"/>
      <c r="PZM3" s="16"/>
      <c r="PZN3" s="152"/>
      <c r="PZO3" s="4"/>
      <c r="PZP3" s="2"/>
      <c r="PZQ3" s="2"/>
      <c r="PZR3" s="2"/>
      <c r="PZS3" s="4"/>
      <c r="PZT3" s="152"/>
      <c r="PZU3" s="16"/>
      <c r="PZV3" s="152"/>
      <c r="PZW3" s="4"/>
      <c r="PZX3" s="2"/>
      <c r="PZY3" s="2"/>
      <c r="PZZ3" s="2"/>
      <c r="QAA3" s="4"/>
      <c r="QAB3" s="152"/>
      <c r="QAC3" s="16"/>
      <c r="QAD3" s="152"/>
      <c r="QAE3" s="4"/>
      <c r="QAF3" s="2"/>
      <c r="QAG3" s="2"/>
      <c r="QAH3" s="2"/>
      <c r="QAI3" s="4"/>
      <c r="QAJ3" s="152"/>
      <c r="QAK3" s="16"/>
      <c r="QAL3" s="152"/>
      <c r="QAM3" s="4"/>
      <c r="QAN3" s="2"/>
      <c r="QAO3" s="2"/>
      <c r="QAP3" s="2"/>
      <c r="QAQ3" s="4"/>
      <c r="QAR3" s="152"/>
      <c r="QAS3" s="16"/>
      <c r="QAT3" s="152"/>
      <c r="QAU3" s="4"/>
      <c r="QAV3" s="2"/>
      <c r="QAW3" s="2"/>
      <c r="QAX3" s="2"/>
      <c r="QAY3" s="4"/>
      <c r="QAZ3" s="152"/>
      <c r="QBA3" s="16"/>
      <c r="QBB3" s="152"/>
      <c r="QBC3" s="4"/>
      <c r="QBD3" s="2"/>
      <c r="QBE3" s="2"/>
      <c r="QBF3" s="2"/>
      <c r="QBG3" s="4"/>
      <c r="QBH3" s="152"/>
      <c r="QBI3" s="16"/>
      <c r="QBJ3" s="152"/>
      <c r="QBK3" s="4"/>
      <c r="QBL3" s="2"/>
      <c r="QBM3" s="2"/>
      <c r="QBN3" s="2"/>
      <c r="QBO3" s="4"/>
      <c r="QBP3" s="152"/>
      <c r="QBQ3" s="16"/>
      <c r="QBR3" s="152"/>
      <c r="QBS3" s="4"/>
      <c r="QBT3" s="2"/>
      <c r="QBU3" s="2"/>
      <c r="QBV3" s="2"/>
      <c r="QBW3" s="4"/>
      <c r="QBX3" s="152"/>
      <c r="QBY3" s="16"/>
      <c r="QBZ3" s="152"/>
      <c r="QCA3" s="4"/>
      <c r="QCB3" s="2"/>
      <c r="QCC3" s="2"/>
      <c r="QCD3" s="2"/>
      <c r="QCE3" s="4"/>
      <c r="QCF3" s="152"/>
      <c r="QCG3" s="16"/>
      <c r="QCH3" s="152"/>
      <c r="QCI3" s="4"/>
      <c r="QCJ3" s="2"/>
      <c r="QCK3" s="2"/>
      <c r="QCL3" s="2"/>
      <c r="QCM3" s="4"/>
      <c r="QCN3" s="152"/>
      <c r="QCO3" s="16"/>
      <c r="QCP3" s="152"/>
      <c r="QCQ3" s="4"/>
      <c r="QCR3" s="2"/>
      <c r="QCS3" s="2"/>
      <c r="QCT3" s="2"/>
      <c r="QCU3" s="4"/>
      <c r="QCV3" s="152"/>
      <c r="QCW3" s="16"/>
      <c r="QCX3" s="152"/>
      <c r="QCY3" s="4"/>
      <c r="QCZ3" s="2"/>
      <c r="QDA3" s="2"/>
      <c r="QDB3" s="2"/>
      <c r="QDC3" s="4"/>
      <c r="QDD3" s="152"/>
      <c r="QDE3" s="16"/>
      <c r="QDF3" s="152"/>
      <c r="QDG3" s="4"/>
      <c r="QDH3" s="2"/>
      <c r="QDI3" s="2"/>
      <c r="QDJ3" s="2"/>
      <c r="QDK3" s="4"/>
      <c r="QDL3" s="152"/>
      <c r="QDM3" s="16"/>
      <c r="QDN3" s="152"/>
      <c r="QDO3" s="4"/>
      <c r="QDP3" s="2"/>
      <c r="QDQ3" s="2"/>
      <c r="QDR3" s="2"/>
      <c r="QDS3" s="4"/>
      <c r="QDT3" s="152"/>
      <c r="QDU3" s="16"/>
      <c r="QDV3" s="152"/>
      <c r="QDW3" s="4"/>
      <c r="QDX3" s="2"/>
      <c r="QDY3" s="2"/>
      <c r="QDZ3" s="2"/>
      <c r="QEA3" s="4"/>
      <c r="QEB3" s="152"/>
      <c r="QEC3" s="16"/>
      <c r="QED3" s="152"/>
      <c r="QEE3" s="4"/>
      <c r="QEF3" s="2"/>
      <c r="QEG3" s="2"/>
      <c r="QEH3" s="2"/>
      <c r="QEI3" s="4"/>
      <c r="QEJ3" s="152"/>
      <c r="QEK3" s="16"/>
      <c r="QEL3" s="152"/>
      <c r="QEM3" s="4"/>
      <c r="QEN3" s="2"/>
      <c r="QEO3" s="2"/>
      <c r="QEP3" s="2"/>
      <c r="QEQ3" s="4"/>
      <c r="QER3" s="152"/>
      <c r="QES3" s="16"/>
      <c r="QET3" s="152"/>
      <c r="QEU3" s="4"/>
      <c r="QEV3" s="2"/>
      <c r="QEW3" s="2"/>
      <c r="QEX3" s="2"/>
      <c r="QEY3" s="4"/>
      <c r="QEZ3" s="152"/>
      <c r="QFA3" s="16"/>
      <c r="QFB3" s="152"/>
      <c r="QFC3" s="4"/>
      <c r="QFD3" s="2"/>
      <c r="QFE3" s="2"/>
      <c r="QFF3" s="2"/>
      <c r="QFG3" s="4"/>
      <c r="QFH3" s="152"/>
      <c r="QFI3" s="16"/>
      <c r="QFJ3" s="152"/>
      <c r="QFK3" s="4"/>
      <c r="QFL3" s="2"/>
      <c r="QFM3" s="2"/>
      <c r="QFN3" s="2"/>
      <c r="QFO3" s="4"/>
      <c r="QFP3" s="152"/>
      <c r="QFQ3" s="16"/>
      <c r="QFR3" s="152"/>
      <c r="QFS3" s="4"/>
      <c r="QFT3" s="2"/>
      <c r="QFU3" s="2"/>
      <c r="QFV3" s="2"/>
      <c r="QFW3" s="4"/>
      <c r="QFX3" s="152"/>
      <c r="QFY3" s="16"/>
      <c r="QFZ3" s="152"/>
      <c r="QGA3" s="4"/>
      <c r="QGB3" s="2"/>
      <c r="QGC3" s="2"/>
      <c r="QGD3" s="2"/>
      <c r="QGE3" s="4"/>
      <c r="QGF3" s="152"/>
      <c r="QGG3" s="16"/>
      <c r="QGH3" s="152"/>
      <c r="QGI3" s="4"/>
      <c r="QGJ3" s="2"/>
      <c r="QGK3" s="2"/>
      <c r="QGL3" s="2"/>
      <c r="QGM3" s="4"/>
      <c r="QGN3" s="152"/>
      <c r="QGO3" s="16"/>
      <c r="QGP3" s="152"/>
      <c r="QGQ3" s="4"/>
      <c r="QGR3" s="2"/>
      <c r="QGS3" s="2"/>
      <c r="QGT3" s="2"/>
      <c r="QGU3" s="4"/>
      <c r="QGV3" s="152"/>
      <c r="QGW3" s="16"/>
      <c r="QGX3" s="152"/>
      <c r="QGY3" s="4"/>
      <c r="QGZ3" s="2"/>
      <c r="QHA3" s="2"/>
      <c r="QHB3" s="2"/>
      <c r="QHC3" s="4"/>
      <c r="QHD3" s="152"/>
      <c r="QHE3" s="16"/>
      <c r="QHF3" s="152"/>
      <c r="QHG3" s="4"/>
      <c r="QHH3" s="2"/>
      <c r="QHI3" s="2"/>
      <c r="QHJ3" s="2"/>
      <c r="QHK3" s="4"/>
      <c r="QHL3" s="152"/>
      <c r="QHM3" s="16"/>
      <c r="QHN3" s="152"/>
      <c r="QHO3" s="4"/>
      <c r="QHP3" s="2"/>
      <c r="QHQ3" s="2"/>
      <c r="QHR3" s="2"/>
      <c r="QHS3" s="4"/>
      <c r="QHT3" s="152"/>
      <c r="QHU3" s="16"/>
      <c r="QHV3" s="152"/>
      <c r="QHW3" s="4"/>
      <c r="QHX3" s="2"/>
      <c r="QHY3" s="2"/>
      <c r="QHZ3" s="2"/>
      <c r="QIA3" s="4"/>
      <c r="QIB3" s="152"/>
      <c r="QIC3" s="16"/>
      <c r="QID3" s="152"/>
      <c r="QIE3" s="4"/>
      <c r="QIF3" s="2"/>
      <c r="QIG3" s="2"/>
      <c r="QIH3" s="2"/>
      <c r="QII3" s="4"/>
      <c r="QIJ3" s="152"/>
      <c r="QIK3" s="16"/>
      <c r="QIL3" s="152"/>
      <c r="QIM3" s="4"/>
      <c r="QIN3" s="2"/>
      <c r="QIO3" s="2"/>
      <c r="QIP3" s="2"/>
      <c r="QIQ3" s="4"/>
      <c r="QIR3" s="152"/>
      <c r="QIS3" s="16"/>
      <c r="QIT3" s="152"/>
      <c r="QIU3" s="4"/>
      <c r="QIV3" s="2"/>
      <c r="QIW3" s="2"/>
      <c r="QIX3" s="2"/>
      <c r="QIY3" s="4"/>
      <c r="QIZ3" s="152"/>
      <c r="QJA3" s="16"/>
      <c r="QJB3" s="152"/>
      <c r="QJC3" s="4"/>
      <c r="QJD3" s="2"/>
      <c r="QJE3" s="2"/>
      <c r="QJF3" s="2"/>
      <c r="QJG3" s="4"/>
      <c r="QJH3" s="152"/>
      <c r="QJI3" s="16"/>
      <c r="QJJ3" s="152"/>
      <c r="QJK3" s="4"/>
      <c r="QJL3" s="2"/>
      <c r="QJM3" s="2"/>
      <c r="QJN3" s="2"/>
      <c r="QJO3" s="4"/>
      <c r="QJP3" s="152"/>
      <c r="QJQ3" s="16"/>
      <c r="QJR3" s="152"/>
      <c r="QJS3" s="4"/>
      <c r="QJT3" s="2"/>
      <c r="QJU3" s="2"/>
      <c r="QJV3" s="2"/>
      <c r="QJW3" s="4"/>
      <c r="QJX3" s="152"/>
      <c r="QJY3" s="16"/>
      <c r="QJZ3" s="152"/>
      <c r="QKA3" s="4"/>
      <c r="QKB3" s="2"/>
      <c r="QKC3" s="2"/>
      <c r="QKD3" s="2"/>
      <c r="QKE3" s="4"/>
      <c r="QKF3" s="152"/>
      <c r="QKG3" s="16"/>
      <c r="QKH3" s="152"/>
      <c r="QKI3" s="4"/>
      <c r="QKJ3" s="2"/>
      <c r="QKK3" s="2"/>
      <c r="QKL3" s="2"/>
      <c r="QKM3" s="4"/>
      <c r="QKN3" s="152"/>
      <c r="QKO3" s="16"/>
      <c r="QKP3" s="152"/>
      <c r="QKQ3" s="4"/>
      <c r="QKR3" s="2"/>
      <c r="QKS3" s="2"/>
      <c r="QKT3" s="2"/>
      <c r="QKU3" s="4"/>
      <c r="QKV3" s="152"/>
      <c r="QKW3" s="16"/>
      <c r="QKX3" s="152"/>
      <c r="QKY3" s="4"/>
      <c r="QKZ3" s="2"/>
      <c r="QLA3" s="2"/>
      <c r="QLB3" s="2"/>
      <c r="QLC3" s="4"/>
      <c r="QLD3" s="152"/>
      <c r="QLE3" s="16"/>
      <c r="QLF3" s="152"/>
      <c r="QLG3" s="4"/>
      <c r="QLH3" s="2"/>
      <c r="QLI3" s="2"/>
      <c r="QLJ3" s="2"/>
      <c r="QLK3" s="4"/>
      <c r="QLL3" s="152"/>
      <c r="QLM3" s="16"/>
      <c r="QLN3" s="152"/>
      <c r="QLO3" s="4"/>
      <c r="QLP3" s="2"/>
      <c r="QLQ3" s="2"/>
      <c r="QLR3" s="2"/>
      <c r="QLS3" s="4"/>
      <c r="QLT3" s="152"/>
      <c r="QLU3" s="16"/>
      <c r="QLV3" s="152"/>
      <c r="QLW3" s="4"/>
      <c r="QLX3" s="2"/>
      <c r="QLY3" s="2"/>
      <c r="QLZ3" s="2"/>
      <c r="QMA3" s="4"/>
      <c r="QMB3" s="152"/>
      <c r="QMC3" s="16"/>
      <c r="QMD3" s="152"/>
      <c r="QME3" s="4"/>
      <c r="QMF3" s="2"/>
      <c r="QMG3" s="2"/>
      <c r="QMH3" s="2"/>
      <c r="QMI3" s="4"/>
      <c r="QMJ3" s="152"/>
      <c r="QMK3" s="16"/>
      <c r="QML3" s="152"/>
      <c r="QMM3" s="4"/>
      <c r="QMN3" s="2"/>
      <c r="QMO3" s="2"/>
      <c r="QMP3" s="2"/>
      <c r="QMQ3" s="4"/>
      <c r="QMR3" s="152"/>
      <c r="QMS3" s="16"/>
      <c r="QMT3" s="152"/>
      <c r="QMU3" s="4"/>
      <c r="QMV3" s="2"/>
      <c r="QMW3" s="2"/>
      <c r="QMX3" s="2"/>
      <c r="QMY3" s="4"/>
      <c r="QMZ3" s="152"/>
      <c r="QNA3" s="16"/>
      <c r="QNB3" s="152"/>
      <c r="QNC3" s="4"/>
      <c r="QND3" s="2"/>
      <c r="QNE3" s="2"/>
      <c r="QNF3" s="2"/>
      <c r="QNG3" s="4"/>
      <c r="QNH3" s="152"/>
      <c r="QNI3" s="16"/>
      <c r="QNJ3" s="152"/>
      <c r="QNK3" s="4"/>
      <c r="QNL3" s="2"/>
      <c r="QNM3" s="2"/>
      <c r="QNN3" s="2"/>
      <c r="QNO3" s="4"/>
      <c r="QNP3" s="152"/>
      <c r="QNQ3" s="16"/>
      <c r="QNR3" s="152"/>
      <c r="QNS3" s="4"/>
      <c r="QNT3" s="2"/>
      <c r="QNU3" s="2"/>
      <c r="QNV3" s="2"/>
      <c r="QNW3" s="4"/>
      <c r="QNX3" s="152"/>
      <c r="QNY3" s="16"/>
      <c r="QNZ3" s="152"/>
      <c r="QOA3" s="4"/>
      <c r="QOB3" s="2"/>
      <c r="QOC3" s="2"/>
      <c r="QOD3" s="2"/>
      <c r="QOE3" s="4"/>
      <c r="QOF3" s="152"/>
      <c r="QOG3" s="16"/>
      <c r="QOH3" s="152"/>
      <c r="QOI3" s="4"/>
      <c r="QOJ3" s="2"/>
      <c r="QOK3" s="2"/>
      <c r="QOL3" s="2"/>
      <c r="QOM3" s="4"/>
      <c r="QON3" s="152"/>
      <c r="QOO3" s="16"/>
      <c r="QOP3" s="152"/>
      <c r="QOQ3" s="4"/>
      <c r="QOR3" s="2"/>
      <c r="QOS3" s="2"/>
      <c r="QOT3" s="2"/>
      <c r="QOU3" s="4"/>
      <c r="QOV3" s="152"/>
      <c r="QOW3" s="16"/>
      <c r="QOX3" s="152"/>
      <c r="QOY3" s="4"/>
      <c r="QOZ3" s="2"/>
      <c r="QPA3" s="2"/>
      <c r="QPB3" s="2"/>
      <c r="QPC3" s="4"/>
      <c r="QPD3" s="152"/>
      <c r="QPE3" s="16"/>
      <c r="QPF3" s="152"/>
      <c r="QPG3" s="4"/>
      <c r="QPH3" s="2"/>
      <c r="QPI3" s="2"/>
      <c r="QPJ3" s="2"/>
      <c r="QPK3" s="4"/>
      <c r="QPL3" s="152"/>
      <c r="QPM3" s="16"/>
      <c r="QPN3" s="152"/>
      <c r="QPO3" s="4"/>
      <c r="QPP3" s="2"/>
      <c r="QPQ3" s="2"/>
      <c r="QPR3" s="2"/>
      <c r="QPS3" s="4"/>
      <c r="QPT3" s="152"/>
      <c r="QPU3" s="16"/>
      <c r="QPV3" s="152"/>
      <c r="QPW3" s="4"/>
      <c r="QPX3" s="2"/>
      <c r="QPY3" s="2"/>
      <c r="QPZ3" s="2"/>
      <c r="QQA3" s="4"/>
      <c r="QQB3" s="152"/>
      <c r="QQC3" s="16"/>
      <c r="QQD3" s="152"/>
      <c r="QQE3" s="4"/>
      <c r="QQF3" s="2"/>
      <c r="QQG3" s="2"/>
      <c r="QQH3" s="2"/>
      <c r="QQI3" s="4"/>
      <c r="QQJ3" s="152"/>
      <c r="QQK3" s="16"/>
      <c r="QQL3" s="152"/>
      <c r="QQM3" s="4"/>
      <c r="QQN3" s="2"/>
      <c r="QQO3" s="2"/>
      <c r="QQP3" s="2"/>
      <c r="QQQ3" s="4"/>
      <c r="QQR3" s="152"/>
      <c r="QQS3" s="16"/>
      <c r="QQT3" s="152"/>
      <c r="QQU3" s="4"/>
      <c r="QQV3" s="2"/>
      <c r="QQW3" s="2"/>
      <c r="QQX3" s="2"/>
      <c r="QQY3" s="4"/>
      <c r="QQZ3" s="152"/>
      <c r="QRA3" s="16"/>
      <c r="QRB3" s="152"/>
      <c r="QRC3" s="4"/>
      <c r="QRD3" s="2"/>
      <c r="QRE3" s="2"/>
      <c r="QRF3" s="2"/>
      <c r="QRG3" s="4"/>
      <c r="QRH3" s="152"/>
      <c r="QRI3" s="16"/>
      <c r="QRJ3" s="152"/>
      <c r="QRK3" s="4"/>
      <c r="QRL3" s="2"/>
      <c r="QRM3" s="2"/>
      <c r="QRN3" s="2"/>
      <c r="QRO3" s="4"/>
      <c r="QRP3" s="152"/>
      <c r="QRQ3" s="16"/>
      <c r="QRR3" s="152"/>
      <c r="QRS3" s="4"/>
      <c r="QRT3" s="2"/>
      <c r="QRU3" s="2"/>
      <c r="QRV3" s="2"/>
      <c r="QRW3" s="4"/>
      <c r="QRX3" s="152"/>
      <c r="QRY3" s="16"/>
      <c r="QRZ3" s="152"/>
      <c r="QSA3" s="4"/>
      <c r="QSB3" s="2"/>
      <c r="QSC3" s="2"/>
      <c r="QSD3" s="2"/>
      <c r="QSE3" s="4"/>
      <c r="QSF3" s="152"/>
      <c r="QSG3" s="16"/>
      <c r="QSH3" s="152"/>
      <c r="QSI3" s="4"/>
      <c r="QSJ3" s="2"/>
      <c r="QSK3" s="2"/>
      <c r="QSL3" s="2"/>
      <c r="QSM3" s="4"/>
      <c r="QSN3" s="152"/>
      <c r="QSO3" s="16"/>
      <c r="QSP3" s="152"/>
      <c r="QSQ3" s="4"/>
      <c r="QSR3" s="2"/>
      <c r="QSS3" s="2"/>
      <c r="QST3" s="2"/>
      <c r="QSU3" s="4"/>
      <c r="QSV3" s="152"/>
      <c r="QSW3" s="16"/>
      <c r="QSX3" s="152"/>
      <c r="QSY3" s="4"/>
      <c r="QSZ3" s="2"/>
      <c r="QTA3" s="2"/>
      <c r="QTB3" s="2"/>
      <c r="QTC3" s="4"/>
      <c r="QTD3" s="152"/>
      <c r="QTE3" s="16"/>
      <c r="QTF3" s="152"/>
      <c r="QTG3" s="4"/>
      <c r="QTH3" s="2"/>
      <c r="QTI3" s="2"/>
      <c r="QTJ3" s="2"/>
      <c r="QTK3" s="4"/>
      <c r="QTL3" s="152"/>
      <c r="QTM3" s="16"/>
      <c r="QTN3" s="152"/>
      <c r="QTO3" s="4"/>
      <c r="QTP3" s="2"/>
      <c r="QTQ3" s="2"/>
      <c r="QTR3" s="2"/>
      <c r="QTS3" s="4"/>
      <c r="QTT3" s="152"/>
      <c r="QTU3" s="16"/>
      <c r="QTV3" s="152"/>
      <c r="QTW3" s="4"/>
      <c r="QTX3" s="2"/>
      <c r="QTY3" s="2"/>
      <c r="QTZ3" s="2"/>
      <c r="QUA3" s="4"/>
      <c r="QUB3" s="152"/>
      <c r="QUC3" s="16"/>
      <c r="QUD3" s="152"/>
      <c r="QUE3" s="4"/>
      <c r="QUF3" s="2"/>
      <c r="QUG3" s="2"/>
      <c r="QUH3" s="2"/>
      <c r="QUI3" s="4"/>
      <c r="QUJ3" s="152"/>
      <c r="QUK3" s="16"/>
      <c r="QUL3" s="152"/>
      <c r="QUM3" s="4"/>
      <c r="QUN3" s="2"/>
      <c r="QUO3" s="2"/>
      <c r="QUP3" s="2"/>
      <c r="QUQ3" s="4"/>
      <c r="QUR3" s="152"/>
      <c r="QUS3" s="16"/>
      <c r="QUT3" s="152"/>
      <c r="QUU3" s="4"/>
      <c r="QUV3" s="2"/>
      <c r="QUW3" s="2"/>
      <c r="QUX3" s="2"/>
      <c r="QUY3" s="4"/>
      <c r="QUZ3" s="152"/>
      <c r="QVA3" s="16"/>
      <c r="QVB3" s="152"/>
      <c r="QVC3" s="4"/>
      <c r="QVD3" s="2"/>
      <c r="QVE3" s="2"/>
      <c r="QVF3" s="2"/>
      <c r="QVG3" s="4"/>
      <c r="QVH3" s="152"/>
      <c r="QVI3" s="16"/>
      <c r="QVJ3" s="152"/>
      <c r="QVK3" s="4"/>
      <c r="QVL3" s="2"/>
      <c r="QVM3" s="2"/>
      <c r="QVN3" s="2"/>
      <c r="QVO3" s="4"/>
      <c r="QVP3" s="152"/>
      <c r="QVQ3" s="16"/>
      <c r="QVR3" s="152"/>
      <c r="QVS3" s="4"/>
      <c r="QVT3" s="2"/>
      <c r="QVU3" s="2"/>
      <c r="QVV3" s="2"/>
      <c r="QVW3" s="4"/>
      <c r="QVX3" s="152"/>
      <c r="QVY3" s="16"/>
      <c r="QVZ3" s="152"/>
      <c r="QWA3" s="4"/>
      <c r="QWB3" s="2"/>
      <c r="QWC3" s="2"/>
      <c r="QWD3" s="2"/>
      <c r="QWE3" s="4"/>
      <c r="QWF3" s="152"/>
      <c r="QWG3" s="16"/>
      <c r="QWH3" s="152"/>
      <c r="QWI3" s="4"/>
      <c r="QWJ3" s="2"/>
      <c r="QWK3" s="2"/>
      <c r="QWL3" s="2"/>
      <c r="QWM3" s="4"/>
      <c r="QWN3" s="152"/>
      <c r="QWO3" s="16"/>
      <c r="QWP3" s="152"/>
      <c r="QWQ3" s="4"/>
      <c r="QWR3" s="2"/>
      <c r="QWS3" s="2"/>
      <c r="QWT3" s="2"/>
      <c r="QWU3" s="4"/>
      <c r="QWV3" s="152"/>
      <c r="QWW3" s="16"/>
      <c r="QWX3" s="152"/>
      <c r="QWY3" s="4"/>
      <c r="QWZ3" s="2"/>
      <c r="QXA3" s="2"/>
      <c r="QXB3" s="2"/>
      <c r="QXC3" s="4"/>
      <c r="QXD3" s="152"/>
      <c r="QXE3" s="16"/>
      <c r="QXF3" s="152"/>
      <c r="QXG3" s="4"/>
      <c r="QXH3" s="2"/>
      <c r="QXI3" s="2"/>
      <c r="QXJ3" s="2"/>
      <c r="QXK3" s="4"/>
      <c r="QXL3" s="152"/>
      <c r="QXM3" s="16"/>
      <c r="QXN3" s="152"/>
      <c r="QXO3" s="4"/>
      <c r="QXP3" s="2"/>
      <c r="QXQ3" s="2"/>
      <c r="QXR3" s="2"/>
      <c r="QXS3" s="4"/>
      <c r="QXT3" s="152"/>
      <c r="QXU3" s="16"/>
      <c r="QXV3" s="152"/>
      <c r="QXW3" s="4"/>
      <c r="QXX3" s="2"/>
      <c r="QXY3" s="2"/>
      <c r="QXZ3" s="2"/>
      <c r="QYA3" s="4"/>
      <c r="QYB3" s="152"/>
      <c r="QYC3" s="16"/>
      <c r="QYD3" s="152"/>
      <c r="QYE3" s="4"/>
      <c r="QYF3" s="2"/>
      <c r="QYG3" s="2"/>
      <c r="QYH3" s="2"/>
      <c r="QYI3" s="4"/>
      <c r="QYJ3" s="152"/>
      <c r="QYK3" s="16"/>
      <c r="QYL3" s="152"/>
      <c r="QYM3" s="4"/>
      <c r="QYN3" s="2"/>
      <c r="QYO3" s="2"/>
      <c r="QYP3" s="2"/>
      <c r="QYQ3" s="4"/>
      <c r="QYR3" s="152"/>
      <c r="QYS3" s="16"/>
      <c r="QYT3" s="152"/>
      <c r="QYU3" s="4"/>
      <c r="QYV3" s="2"/>
      <c r="QYW3" s="2"/>
      <c r="QYX3" s="2"/>
      <c r="QYY3" s="4"/>
      <c r="QYZ3" s="152"/>
      <c r="QZA3" s="16"/>
      <c r="QZB3" s="152"/>
      <c r="QZC3" s="4"/>
      <c r="QZD3" s="2"/>
      <c r="QZE3" s="2"/>
      <c r="QZF3" s="2"/>
      <c r="QZG3" s="4"/>
      <c r="QZH3" s="152"/>
      <c r="QZI3" s="16"/>
      <c r="QZJ3" s="152"/>
      <c r="QZK3" s="4"/>
      <c r="QZL3" s="2"/>
      <c r="QZM3" s="2"/>
      <c r="QZN3" s="2"/>
      <c r="QZO3" s="4"/>
      <c r="QZP3" s="152"/>
      <c r="QZQ3" s="16"/>
      <c r="QZR3" s="152"/>
      <c r="QZS3" s="4"/>
      <c r="QZT3" s="2"/>
      <c r="QZU3" s="2"/>
      <c r="QZV3" s="2"/>
      <c r="QZW3" s="4"/>
      <c r="QZX3" s="152"/>
      <c r="QZY3" s="16"/>
      <c r="QZZ3" s="152"/>
      <c r="RAA3" s="4"/>
      <c r="RAB3" s="2"/>
      <c r="RAC3" s="2"/>
      <c r="RAD3" s="2"/>
      <c r="RAE3" s="4"/>
      <c r="RAF3" s="152"/>
      <c r="RAG3" s="16"/>
      <c r="RAH3" s="152"/>
      <c r="RAI3" s="4"/>
      <c r="RAJ3" s="2"/>
      <c r="RAK3" s="2"/>
      <c r="RAL3" s="2"/>
      <c r="RAM3" s="4"/>
      <c r="RAN3" s="152"/>
      <c r="RAO3" s="16"/>
      <c r="RAP3" s="152"/>
      <c r="RAQ3" s="4"/>
      <c r="RAR3" s="2"/>
      <c r="RAS3" s="2"/>
      <c r="RAT3" s="2"/>
      <c r="RAU3" s="4"/>
      <c r="RAV3" s="152"/>
      <c r="RAW3" s="16"/>
      <c r="RAX3" s="152"/>
      <c r="RAY3" s="4"/>
      <c r="RAZ3" s="2"/>
      <c r="RBA3" s="2"/>
      <c r="RBB3" s="2"/>
      <c r="RBC3" s="4"/>
      <c r="RBD3" s="152"/>
      <c r="RBE3" s="16"/>
      <c r="RBF3" s="152"/>
      <c r="RBG3" s="4"/>
      <c r="RBH3" s="2"/>
      <c r="RBI3" s="2"/>
      <c r="RBJ3" s="2"/>
      <c r="RBK3" s="4"/>
      <c r="RBL3" s="152"/>
      <c r="RBM3" s="16"/>
      <c r="RBN3" s="152"/>
      <c r="RBO3" s="4"/>
      <c r="RBP3" s="2"/>
      <c r="RBQ3" s="2"/>
      <c r="RBR3" s="2"/>
      <c r="RBS3" s="4"/>
      <c r="RBT3" s="152"/>
      <c r="RBU3" s="16"/>
      <c r="RBV3" s="152"/>
      <c r="RBW3" s="4"/>
      <c r="RBX3" s="2"/>
      <c r="RBY3" s="2"/>
      <c r="RBZ3" s="2"/>
      <c r="RCA3" s="4"/>
      <c r="RCB3" s="152"/>
      <c r="RCC3" s="16"/>
      <c r="RCD3" s="152"/>
      <c r="RCE3" s="4"/>
      <c r="RCF3" s="2"/>
      <c r="RCG3" s="2"/>
      <c r="RCH3" s="2"/>
      <c r="RCI3" s="4"/>
      <c r="RCJ3" s="152"/>
      <c r="RCK3" s="16"/>
      <c r="RCL3" s="152"/>
      <c r="RCM3" s="4"/>
      <c r="RCN3" s="2"/>
      <c r="RCO3" s="2"/>
      <c r="RCP3" s="2"/>
      <c r="RCQ3" s="4"/>
      <c r="RCR3" s="152"/>
      <c r="RCS3" s="16"/>
      <c r="RCT3" s="152"/>
      <c r="RCU3" s="4"/>
      <c r="RCV3" s="2"/>
      <c r="RCW3" s="2"/>
      <c r="RCX3" s="2"/>
      <c r="RCY3" s="4"/>
      <c r="RCZ3" s="152"/>
      <c r="RDA3" s="16"/>
      <c r="RDB3" s="152"/>
      <c r="RDC3" s="4"/>
      <c r="RDD3" s="2"/>
      <c r="RDE3" s="2"/>
      <c r="RDF3" s="2"/>
      <c r="RDG3" s="4"/>
      <c r="RDH3" s="152"/>
      <c r="RDI3" s="16"/>
      <c r="RDJ3" s="152"/>
      <c r="RDK3" s="4"/>
      <c r="RDL3" s="2"/>
      <c r="RDM3" s="2"/>
      <c r="RDN3" s="2"/>
      <c r="RDO3" s="4"/>
      <c r="RDP3" s="152"/>
      <c r="RDQ3" s="16"/>
      <c r="RDR3" s="152"/>
      <c r="RDS3" s="4"/>
      <c r="RDT3" s="2"/>
      <c r="RDU3" s="2"/>
      <c r="RDV3" s="2"/>
      <c r="RDW3" s="4"/>
      <c r="RDX3" s="152"/>
      <c r="RDY3" s="16"/>
      <c r="RDZ3" s="152"/>
      <c r="REA3" s="4"/>
      <c r="REB3" s="2"/>
      <c r="REC3" s="2"/>
      <c r="RED3" s="2"/>
      <c r="REE3" s="4"/>
      <c r="REF3" s="152"/>
      <c r="REG3" s="16"/>
      <c r="REH3" s="152"/>
      <c r="REI3" s="4"/>
      <c r="REJ3" s="2"/>
      <c r="REK3" s="2"/>
      <c r="REL3" s="2"/>
      <c r="REM3" s="4"/>
      <c r="REN3" s="152"/>
      <c r="REO3" s="16"/>
      <c r="REP3" s="152"/>
      <c r="REQ3" s="4"/>
      <c r="RER3" s="2"/>
      <c r="RES3" s="2"/>
      <c r="RET3" s="2"/>
      <c r="REU3" s="4"/>
      <c r="REV3" s="152"/>
      <c r="REW3" s="16"/>
      <c r="REX3" s="152"/>
      <c r="REY3" s="4"/>
      <c r="REZ3" s="2"/>
      <c r="RFA3" s="2"/>
      <c r="RFB3" s="2"/>
      <c r="RFC3" s="4"/>
      <c r="RFD3" s="152"/>
      <c r="RFE3" s="16"/>
      <c r="RFF3" s="152"/>
      <c r="RFG3" s="4"/>
      <c r="RFH3" s="2"/>
      <c r="RFI3" s="2"/>
      <c r="RFJ3" s="2"/>
      <c r="RFK3" s="4"/>
      <c r="RFL3" s="152"/>
      <c r="RFM3" s="16"/>
      <c r="RFN3" s="152"/>
      <c r="RFO3" s="4"/>
      <c r="RFP3" s="2"/>
      <c r="RFQ3" s="2"/>
      <c r="RFR3" s="2"/>
      <c r="RFS3" s="4"/>
      <c r="RFT3" s="152"/>
      <c r="RFU3" s="16"/>
      <c r="RFV3" s="152"/>
      <c r="RFW3" s="4"/>
      <c r="RFX3" s="2"/>
      <c r="RFY3" s="2"/>
      <c r="RFZ3" s="2"/>
      <c r="RGA3" s="4"/>
      <c r="RGB3" s="152"/>
      <c r="RGC3" s="16"/>
      <c r="RGD3" s="152"/>
      <c r="RGE3" s="4"/>
      <c r="RGF3" s="2"/>
      <c r="RGG3" s="2"/>
      <c r="RGH3" s="2"/>
      <c r="RGI3" s="4"/>
      <c r="RGJ3" s="152"/>
      <c r="RGK3" s="16"/>
      <c r="RGL3" s="152"/>
      <c r="RGM3" s="4"/>
      <c r="RGN3" s="2"/>
      <c r="RGO3" s="2"/>
      <c r="RGP3" s="2"/>
      <c r="RGQ3" s="4"/>
      <c r="RGR3" s="152"/>
      <c r="RGS3" s="16"/>
      <c r="RGT3" s="152"/>
      <c r="RGU3" s="4"/>
      <c r="RGV3" s="2"/>
      <c r="RGW3" s="2"/>
      <c r="RGX3" s="2"/>
      <c r="RGY3" s="4"/>
      <c r="RGZ3" s="152"/>
      <c r="RHA3" s="16"/>
      <c r="RHB3" s="152"/>
      <c r="RHC3" s="4"/>
      <c r="RHD3" s="2"/>
      <c r="RHE3" s="2"/>
      <c r="RHF3" s="2"/>
      <c r="RHG3" s="4"/>
      <c r="RHH3" s="152"/>
      <c r="RHI3" s="16"/>
      <c r="RHJ3" s="152"/>
      <c r="RHK3" s="4"/>
      <c r="RHL3" s="2"/>
      <c r="RHM3" s="2"/>
      <c r="RHN3" s="2"/>
      <c r="RHO3" s="4"/>
      <c r="RHP3" s="152"/>
      <c r="RHQ3" s="16"/>
      <c r="RHR3" s="152"/>
      <c r="RHS3" s="4"/>
      <c r="RHT3" s="2"/>
      <c r="RHU3" s="2"/>
      <c r="RHV3" s="2"/>
      <c r="RHW3" s="4"/>
      <c r="RHX3" s="152"/>
      <c r="RHY3" s="16"/>
      <c r="RHZ3" s="152"/>
      <c r="RIA3" s="4"/>
      <c r="RIB3" s="2"/>
      <c r="RIC3" s="2"/>
      <c r="RID3" s="2"/>
      <c r="RIE3" s="4"/>
      <c r="RIF3" s="152"/>
      <c r="RIG3" s="16"/>
      <c r="RIH3" s="152"/>
      <c r="RII3" s="4"/>
      <c r="RIJ3" s="2"/>
      <c r="RIK3" s="2"/>
      <c r="RIL3" s="2"/>
      <c r="RIM3" s="4"/>
      <c r="RIN3" s="152"/>
      <c r="RIO3" s="16"/>
      <c r="RIP3" s="152"/>
      <c r="RIQ3" s="4"/>
      <c r="RIR3" s="2"/>
      <c r="RIS3" s="2"/>
      <c r="RIT3" s="2"/>
      <c r="RIU3" s="4"/>
      <c r="RIV3" s="152"/>
      <c r="RIW3" s="16"/>
      <c r="RIX3" s="152"/>
      <c r="RIY3" s="4"/>
      <c r="RIZ3" s="2"/>
      <c r="RJA3" s="2"/>
      <c r="RJB3" s="2"/>
      <c r="RJC3" s="4"/>
      <c r="RJD3" s="152"/>
      <c r="RJE3" s="16"/>
      <c r="RJF3" s="152"/>
      <c r="RJG3" s="4"/>
      <c r="RJH3" s="2"/>
      <c r="RJI3" s="2"/>
      <c r="RJJ3" s="2"/>
      <c r="RJK3" s="4"/>
      <c r="RJL3" s="152"/>
      <c r="RJM3" s="16"/>
      <c r="RJN3" s="152"/>
      <c r="RJO3" s="4"/>
      <c r="RJP3" s="2"/>
      <c r="RJQ3" s="2"/>
      <c r="RJR3" s="2"/>
      <c r="RJS3" s="4"/>
      <c r="RJT3" s="152"/>
      <c r="RJU3" s="16"/>
      <c r="RJV3" s="152"/>
      <c r="RJW3" s="4"/>
      <c r="RJX3" s="2"/>
      <c r="RJY3" s="2"/>
      <c r="RJZ3" s="2"/>
      <c r="RKA3" s="4"/>
      <c r="RKB3" s="152"/>
      <c r="RKC3" s="16"/>
      <c r="RKD3" s="152"/>
      <c r="RKE3" s="4"/>
      <c r="RKF3" s="2"/>
      <c r="RKG3" s="2"/>
      <c r="RKH3" s="2"/>
      <c r="RKI3" s="4"/>
      <c r="RKJ3" s="152"/>
      <c r="RKK3" s="16"/>
      <c r="RKL3" s="152"/>
      <c r="RKM3" s="4"/>
      <c r="RKN3" s="2"/>
      <c r="RKO3" s="2"/>
      <c r="RKP3" s="2"/>
      <c r="RKQ3" s="4"/>
      <c r="RKR3" s="152"/>
      <c r="RKS3" s="16"/>
      <c r="RKT3" s="152"/>
      <c r="RKU3" s="4"/>
      <c r="RKV3" s="2"/>
      <c r="RKW3" s="2"/>
      <c r="RKX3" s="2"/>
      <c r="RKY3" s="4"/>
      <c r="RKZ3" s="152"/>
      <c r="RLA3" s="16"/>
      <c r="RLB3" s="152"/>
      <c r="RLC3" s="4"/>
      <c r="RLD3" s="2"/>
      <c r="RLE3" s="2"/>
      <c r="RLF3" s="2"/>
      <c r="RLG3" s="4"/>
      <c r="RLH3" s="152"/>
      <c r="RLI3" s="16"/>
      <c r="RLJ3" s="152"/>
      <c r="RLK3" s="4"/>
      <c r="RLL3" s="2"/>
      <c r="RLM3" s="2"/>
      <c r="RLN3" s="2"/>
      <c r="RLO3" s="4"/>
      <c r="RLP3" s="152"/>
      <c r="RLQ3" s="16"/>
      <c r="RLR3" s="152"/>
      <c r="RLS3" s="4"/>
      <c r="RLT3" s="2"/>
      <c r="RLU3" s="2"/>
      <c r="RLV3" s="2"/>
      <c r="RLW3" s="4"/>
      <c r="RLX3" s="152"/>
      <c r="RLY3" s="16"/>
      <c r="RLZ3" s="152"/>
      <c r="RMA3" s="4"/>
      <c r="RMB3" s="2"/>
      <c r="RMC3" s="2"/>
      <c r="RMD3" s="2"/>
      <c r="RME3" s="4"/>
      <c r="RMF3" s="152"/>
      <c r="RMG3" s="16"/>
      <c r="RMH3" s="152"/>
      <c r="RMI3" s="4"/>
      <c r="RMJ3" s="2"/>
      <c r="RMK3" s="2"/>
      <c r="RML3" s="2"/>
      <c r="RMM3" s="4"/>
      <c r="RMN3" s="152"/>
      <c r="RMO3" s="16"/>
      <c r="RMP3" s="152"/>
      <c r="RMQ3" s="4"/>
      <c r="RMR3" s="2"/>
      <c r="RMS3" s="2"/>
      <c r="RMT3" s="2"/>
      <c r="RMU3" s="4"/>
      <c r="RMV3" s="152"/>
      <c r="RMW3" s="16"/>
      <c r="RMX3" s="152"/>
      <c r="RMY3" s="4"/>
      <c r="RMZ3" s="2"/>
      <c r="RNA3" s="2"/>
      <c r="RNB3" s="2"/>
      <c r="RNC3" s="4"/>
      <c r="RND3" s="152"/>
      <c r="RNE3" s="16"/>
      <c r="RNF3" s="152"/>
      <c r="RNG3" s="4"/>
      <c r="RNH3" s="2"/>
      <c r="RNI3" s="2"/>
      <c r="RNJ3" s="2"/>
      <c r="RNK3" s="4"/>
      <c r="RNL3" s="152"/>
      <c r="RNM3" s="16"/>
      <c r="RNN3" s="152"/>
      <c r="RNO3" s="4"/>
      <c r="RNP3" s="2"/>
      <c r="RNQ3" s="2"/>
      <c r="RNR3" s="2"/>
      <c r="RNS3" s="4"/>
      <c r="RNT3" s="152"/>
      <c r="RNU3" s="16"/>
      <c r="RNV3" s="152"/>
      <c r="RNW3" s="4"/>
      <c r="RNX3" s="2"/>
      <c r="RNY3" s="2"/>
      <c r="RNZ3" s="2"/>
      <c r="ROA3" s="4"/>
      <c r="ROB3" s="152"/>
      <c r="ROC3" s="16"/>
      <c r="ROD3" s="152"/>
      <c r="ROE3" s="4"/>
      <c r="ROF3" s="2"/>
      <c r="ROG3" s="2"/>
      <c r="ROH3" s="2"/>
      <c r="ROI3" s="4"/>
      <c r="ROJ3" s="152"/>
      <c r="ROK3" s="16"/>
      <c r="ROL3" s="152"/>
      <c r="ROM3" s="4"/>
      <c r="RON3" s="2"/>
      <c r="ROO3" s="2"/>
      <c r="ROP3" s="2"/>
      <c r="ROQ3" s="4"/>
      <c r="ROR3" s="152"/>
      <c r="ROS3" s="16"/>
      <c r="ROT3" s="152"/>
      <c r="ROU3" s="4"/>
      <c r="ROV3" s="2"/>
      <c r="ROW3" s="2"/>
      <c r="ROX3" s="2"/>
      <c r="ROY3" s="4"/>
      <c r="ROZ3" s="152"/>
      <c r="RPA3" s="16"/>
      <c r="RPB3" s="152"/>
      <c r="RPC3" s="4"/>
      <c r="RPD3" s="2"/>
      <c r="RPE3" s="2"/>
      <c r="RPF3" s="2"/>
      <c r="RPG3" s="4"/>
      <c r="RPH3" s="152"/>
      <c r="RPI3" s="16"/>
      <c r="RPJ3" s="152"/>
      <c r="RPK3" s="4"/>
      <c r="RPL3" s="2"/>
      <c r="RPM3" s="2"/>
      <c r="RPN3" s="2"/>
      <c r="RPO3" s="4"/>
      <c r="RPP3" s="152"/>
      <c r="RPQ3" s="16"/>
      <c r="RPR3" s="152"/>
      <c r="RPS3" s="4"/>
      <c r="RPT3" s="2"/>
      <c r="RPU3" s="2"/>
      <c r="RPV3" s="2"/>
      <c r="RPW3" s="4"/>
      <c r="RPX3" s="152"/>
      <c r="RPY3" s="16"/>
      <c r="RPZ3" s="152"/>
      <c r="RQA3" s="4"/>
      <c r="RQB3" s="2"/>
      <c r="RQC3" s="2"/>
      <c r="RQD3" s="2"/>
      <c r="RQE3" s="4"/>
      <c r="RQF3" s="152"/>
      <c r="RQG3" s="16"/>
      <c r="RQH3" s="152"/>
      <c r="RQI3" s="4"/>
      <c r="RQJ3" s="2"/>
      <c r="RQK3" s="2"/>
      <c r="RQL3" s="2"/>
      <c r="RQM3" s="4"/>
      <c r="RQN3" s="152"/>
      <c r="RQO3" s="16"/>
      <c r="RQP3" s="152"/>
      <c r="RQQ3" s="4"/>
      <c r="RQR3" s="2"/>
      <c r="RQS3" s="2"/>
      <c r="RQT3" s="2"/>
      <c r="RQU3" s="4"/>
      <c r="RQV3" s="152"/>
      <c r="RQW3" s="16"/>
      <c r="RQX3" s="152"/>
      <c r="RQY3" s="4"/>
      <c r="RQZ3" s="2"/>
      <c r="RRA3" s="2"/>
      <c r="RRB3" s="2"/>
      <c r="RRC3" s="4"/>
      <c r="RRD3" s="152"/>
      <c r="RRE3" s="16"/>
      <c r="RRF3" s="152"/>
      <c r="RRG3" s="4"/>
      <c r="RRH3" s="2"/>
      <c r="RRI3" s="2"/>
      <c r="RRJ3" s="2"/>
      <c r="RRK3" s="4"/>
      <c r="RRL3" s="152"/>
      <c r="RRM3" s="16"/>
      <c r="RRN3" s="152"/>
      <c r="RRO3" s="4"/>
      <c r="RRP3" s="2"/>
      <c r="RRQ3" s="2"/>
      <c r="RRR3" s="2"/>
      <c r="RRS3" s="4"/>
      <c r="RRT3" s="152"/>
      <c r="RRU3" s="16"/>
      <c r="RRV3" s="152"/>
      <c r="RRW3" s="4"/>
      <c r="RRX3" s="2"/>
      <c r="RRY3" s="2"/>
      <c r="RRZ3" s="2"/>
      <c r="RSA3" s="4"/>
      <c r="RSB3" s="152"/>
      <c r="RSC3" s="16"/>
      <c r="RSD3" s="152"/>
      <c r="RSE3" s="4"/>
      <c r="RSF3" s="2"/>
      <c r="RSG3" s="2"/>
      <c r="RSH3" s="2"/>
      <c r="RSI3" s="4"/>
      <c r="RSJ3" s="152"/>
      <c r="RSK3" s="16"/>
      <c r="RSL3" s="152"/>
      <c r="RSM3" s="4"/>
      <c r="RSN3" s="2"/>
      <c r="RSO3" s="2"/>
      <c r="RSP3" s="2"/>
      <c r="RSQ3" s="4"/>
      <c r="RSR3" s="152"/>
      <c r="RSS3" s="16"/>
      <c r="RST3" s="152"/>
      <c r="RSU3" s="4"/>
      <c r="RSV3" s="2"/>
      <c r="RSW3" s="2"/>
      <c r="RSX3" s="2"/>
      <c r="RSY3" s="4"/>
      <c r="RSZ3" s="152"/>
      <c r="RTA3" s="16"/>
      <c r="RTB3" s="152"/>
      <c r="RTC3" s="4"/>
      <c r="RTD3" s="2"/>
      <c r="RTE3" s="2"/>
      <c r="RTF3" s="2"/>
      <c r="RTG3" s="4"/>
      <c r="RTH3" s="152"/>
      <c r="RTI3" s="16"/>
      <c r="RTJ3" s="152"/>
      <c r="RTK3" s="4"/>
      <c r="RTL3" s="2"/>
      <c r="RTM3" s="2"/>
      <c r="RTN3" s="2"/>
      <c r="RTO3" s="4"/>
      <c r="RTP3" s="152"/>
      <c r="RTQ3" s="16"/>
      <c r="RTR3" s="152"/>
      <c r="RTS3" s="4"/>
      <c r="RTT3" s="2"/>
      <c r="RTU3" s="2"/>
      <c r="RTV3" s="2"/>
      <c r="RTW3" s="4"/>
      <c r="RTX3" s="152"/>
      <c r="RTY3" s="16"/>
      <c r="RTZ3" s="152"/>
      <c r="RUA3" s="4"/>
      <c r="RUB3" s="2"/>
      <c r="RUC3" s="2"/>
      <c r="RUD3" s="2"/>
      <c r="RUE3" s="4"/>
      <c r="RUF3" s="152"/>
      <c r="RUG3" s="16"/>
      <c r="RUH3" s="152"/>
      <c r="RUI3" s="4"/>
      <c r="RUJ3" s="2"/>
      <c r="RUK3" s="2"/>
      <c r="RUL3" s="2"/>
      <c r="RUM3" s="4"/>
      <c r="RUN3" s="152"/>
      <c r="RUO3" s="16"/>
      <c r="RUP3" s="152"/>
      <c r="RUQ3" s="4"/>
      <c r="RUR3" s="2"/>
      <c r="RUS3" s="2"/>
      <c r="RUT3" s="2"/>
      <c r="RUU3" s="4"/>
      <c r="RUV3" s="152"/>
      <c r="RUW3" s="16"/>
      <c r="RUX3" s="152"/>
      <c r="RUY3" s="4"/>
      <c r="RUZ3" s="2"/>
      <c r="RVA3" s="2"/>
      <c r="RVB3" s="2"/>
      <c r="RVC3" s="4"/>
      <c r="RVD3" s="152"/>
      <c r="RVE3" s="16"/>
      <c r="RVF3" s="152"/>
      <c r="RVG3" s="4"/>
      <c r="RVH3" s="2"/>
      <c r="RVI3" s="2"/>
      <c r="RVJ3" s="2"/>
      <c r="RVK3" s="4"/>
      <c r="RVL3" s="152"/>
      <c r="RVM3" s="16"/>
      <c r="RVN3" s="152"/>
      <c r="RVO3" s="4"/>
      <c r="RVP3" s="2"/>
      <c r="RVQ3" s="2"/>
      <c r="RVR3" s="2"/>
      <c r="RVS3" s="4"/>
      <c r="RVT3" s="152"/>
      <c r="RVU3" s="16"/>
      <c r="RVV3" s="152"/>
      <c r="RVW3" s="4"/>
      <c r="RVX3" s="2"/>
      <c r="RVY3" s="2"/>
      <c r="RVZ3" s="2"/>
      <c r="RWA3" s="4"/>
      <c r="RWB3" s="152"/>
      <c r="RWC3" s="16"/>
      <c r="RWD3" s="152"/>
      <c r="RWE3" s="4"/>
      <c r="RWF3" s="2"/>
      <c r="RWG3" s="2"/>
      <c r="RWH3" s="2"/>
      <c r="RWI3" s="4"/>
      <c r="RWJ3" s="152"/>
      <c r="RWK3" s="16"/>
      <c r="RWL3" s="152"/>
      <c r="RWM3" s="4"/>
      <c r="RWN3" s="2"/>
      <c r="RWO3" s="2"/>
      <c r="RWP3" s="2"/>
      <c r="RWQ3" s="4"/>
      <c r="RWR3" s="152"/>
      <c r="RWS3" s="16"/>
      <c r="RWT3" s="152"/>
      <c r="RWU3" s="4"/>
      <c r="RWV3" s="2"/>
      <c r="RWW3" s="2"/>
      <c r="RWX3" s="2"/>
      <c r="RWY3" s="4"/>
      <c r="RWZ3" s="152"/>
      <c r="RXA3" s="16"/>
      <c r="RXB3" s="152"/>
      <c r="RXC3" s="4"/>
      <c r="RXD3" s="2"/>
      <c r="RXE3" s="2"/>
      <c r="RXF3" s="2"/>
      <c r="RXG3" s="4"/>
      <c r="RXH3" s="152"/>
      <c r="RXI3" s="16"/>
      <c r="RXJ3" s="152"/>
      <c r="RXK3" s="4"/>
      <c r="RXL3" s="2"/>
      <c r="RXM3" s="2"/>
      <c r="RXN3" s="2"/>
      <c r="RXO3" s="4"/>
      <c r="RXP3" s="152"/>
      <c r="RXQ3" s="16"/>
      <c r="RXR3" s="152"/>
      <c r="RXS3" s="4"/>
      <c r="RXT3" s="2"/>
      <c r="RXU3" s="2"/>
      <c r="RXV3" s="2"/>
      <c r="RXW3" s="4"/>
      <c r="RXX3" s="152"/>
      <c r="RXY3" s="16"/>
      <c r="RXZ3" s="152"/>
      <c r="RYA3" s="4"/>
      <c r="RYB3" s="2"/>
      <c r="RYC3" s="2"/>
      <c r="RYD3" s="2"/>
      <c r="RYE3" s="4"/>
      <c r="RYF3" s="152"/>
      <c r="RYG3" s="16"/>
      <c r="RYH3" s="152"/>
      <c r="RYI3" s="4"/>
      <c r="RYJ3" s="2"/>
      <c r="RYK3" s="2"/>
      <c r="RYL3" s="2"/>
      <c r="RYM3" s="4"/>
      <c r="RYN3" s="152"/>
      <c r="RYO3" s="16"/>
      <c r="RYP3" s="152"/>
      <c r="RYQ3" s="4"/>
      <c r="RYR3" s="2"/>
      <c r="RYS3" s="2"/>
      <c r="RYT3" s="2"/>
      <c r="RYU3" s="4"/>
      <c r="RYV3" s="152"/>
      <c r="RYW3" s="16"/>
      <c r="RYX3" s="152"/>
      <c r="RYY3" s="4"/>
      <c r="RYZ3" s="2"/>
      <c r="RZA3" s="2"/>
      <c r="RZB3" s="2"/>
      <c r="RZC3" s="4"/>
      <c r="RZD3" s="152"/>
      <c r="RZE3" s="16"/>
      <c r="RZF3" s="152"/>
      <c r="RZG3" s="4"/>
      <c r="RZH3" s="2"/>
      <c r="RZI3" s="2"/>
      <c r="RZJ3" s="2"/>
      <c r="RZK3" s="4"/>
      <c r="RZL3" s="152"/>
      <c r="RZM3" s="16"/>
      <c r="RZN3" s="152"/>
      <c r="RZO3" s="4"/>
      <c r="RZP3" s="2"/>
      <c r="RZQ3" s="2"/>
      <c r="RZR3" s="2"/>
      <c r="RZS3" s="4"/>
      <c r="RZT3" s="152"/>
      <c r="RZU3" s="16"/>
      <c r="RZV3" s="152"/>
      <c r="RZW3" s="4"/>
      <c r="RZX3" s="2"/>
      <c r="RZY3" s="2"/>
      <c r="RZZ3" s="2"/>
      <c r="SAA3" s="4"/>
      <c r="SAB3" s="152"/>
      <c r="SAC3" s="16"/>
      <c r="SAD3" s="152"/>
      <c r="SAE3" s="4"/>
      <c r="SAF3" s="2"/>
      <c r="SAG3" s="2"/>
      <c r="SAH3" s="2"/>
      <c r="SAI3" s="4"/>
      <c r="SAJ3" s="152"/>
      <c r="SAK3" s="16"/>
      <c r="SAL3" s="152"/>
      <c r="SAM3" s="4"/>
      <c r="SAN3" s="2"/>
      <c r="SAO3" s="2"/>
      <c r="SAP3" s="2"/>
      <c r="SAQ3" s="4"/>
      <c r="SAR3" s="152"/>
      <c r="SAS3" s="16"/>
      <c r="SAT3" s="152"/>
      <c r="SAU3" s="4"/>
      <c r="SAV3" s="2"/>
      <c r="SAW3" s="2"/>
      <c r="SAX3" s="2"/>
      <c r="SAY3" s="4"/>
      <c r="SAZ3" s="152"/>
      <c r="SBA3" s="16"/>
      <c r="SBB3" s="152"/>
      <c r="SBC3" s="4"/>
      <c r="SBD3" s="2"/>
      <c r="SBE3" s="2"/>
      <c r="SBF3" s="2"/>
      <c r="SBG3" s="4"/>
      <c r="SBH3" s="152"/>
      <c r="SBI3" s="16"/>
      <c r="SBJ3" s="152"/>
      <c r="SBK3" s="4"/>
      <c r="SBL3" s="2"/>
      <c r="SBM3" s="2"/>
      <c r="SBN3" s="2"/>
      <c r="SBO3" s="4"/>
      <c r="SBP3" s="152"/>
      <c r="SBQ3" s="16"/>
      <c r="SBR3" s="152"/>
      <c r="SBS3" s="4"/>
      <c r="SBT3" s="2"/>
      <c r="SBU3" s="2"/>
      <c r="SBV3" s="2"/>
      <c r="SBW3" s="4"/>
      <c r="SBX3" s="152"/>
      <c r="SBY3" s="16"/>
      <c r="SBZ3" s="152"/>
      <c r="SCA3" s="4"/>
      <c r="SCB3" s="2"/>
      <c r="SCC3" s="2"/>
      <c r="SCD3" s="2"/>
      <c r="SCE3" s="4"/>
      <c r="SCF3" s="152"/>
      <c r="SCG3" s="16"/>
      <c r="SCH3" s="152"/>
      <c r="SCI3" s="4"/>
      <c r="SCJ3" s="2"/>
      <c r="SCK3" s="2"/>
      <c r="SCL3" s="2"/>
      <c r="SCM3" s="4"/>
      <c r="SCN3" s="152"/>
      <c r="SCO3" s="16"/>
      <c r="SCP3" s="152"/>
      <c r="SCQ3" s="4"/>
      <c r="SCR3" s="2"/>
      <c r="SCS3" s="2"/>
      <c r="SCT3" s="2"/>
      <c r="SCU3" s="4"/>
      <c r="SCV3" s="152"/>
      <c r="SCW3" s="16"/>
      <c r="SCX3" s="152"/>
      <c r="SCY3" s="4"/>
      <c r="SCZ3" s="2"/>
      <c r="SDA3" s="2"/>
      <c r="SDB3" s="2"/>
      <c r="SDC3" s="4"/>
      <c r="SDD3" s="152"/>
      <c r="SDE3" s="16"/>
      <c r="SDF3" s="152"/>
      <c r="SDG3" s="4"/>
      <c r="SDH3" s="2"/>
      <c r="SDI3" s="2"/>
      <c r="SDJ3" s="2"/>
      <c r="SDK3" s="4"/>
      <c r="SDL3" s="152"/>
      <c r="SDM3" s="16"/>
      <c r="SDN3" s="152"/>
      <c r="SDO3" s="4"/>
      <c r="SDP3" s="2"/>
      <c r="SDQ3" s="2"/>
      <c r="SDR3" s="2"/>
      <c r="SDS3" s="4"/>
      <c r="SDT3" s="152"/>
      <c r="SDU3" s="16"/>
      <c r="SDV3" s="152"/>
      <c r="SDW3" s="4"/>
      <c r="SDX3" s="2"/>
      <c r="SDY3" s="2"/>
      <c r="SDZ3" s="2"/>
      <c r="SEA3" s="4"/>
      <c r="SEB3" s="152"/>
      <c r="SEC3" s="16"/>
      <c r="SED3" s="152"/>
      <c r="SEE3" s="4"/>
      <c r="SEF3" s="2"/>
      <c r="SEG3" s="2"/>
      <c r="SEH3" s="2"/>
      <c r="SEI3" s="4"/>
      <c r="SEJ3" s="152"/>
      <c r="SEK3" s="16"/>
      <c r="SEL3" s="152"/>
      <c r="SEM3" s="4"/>
      <c r="SEN3" s="2"/>
      <c r="SEO3" s="2"/>
      <c r="SEP3" s="2"/>
      <c r="SEQ3" s="4"/>
      <c r="SER3" s="152"/>
      <c r="SES3" s="16"/>
      <c r="SET3" s="152"/>
      <c r="SEU3" s="4"/>
      <c r="SEV3" s="2"/>
      <c r="SEW3" s="2"/>
      <c r="SEX3" s="2"/>
      <c r="SEY3" s="4"/>
      <c r="SEZ3" s="152"/>
      <c r="SFA3" s="16"/>
      <c r="SFB3" s="152"/>
      <c r="SFC3" s="4"/>
      <c r="SFD3" s="2"/>
      <c r="SFE3" s="2"/>
      <c r="SFF3" s="2"/>
      <c r="SFG3" s="4"/>
      <c r="SFH3" s="152"/>
      <c r="SFI3" s="16"/>
      <c r="SFJ3" s="152"/>
      <c r="SFK3" s="4"/>
      <c r="SFL3" s="2"/>
      <c r="SFM3" s="2"/>
      <c r="SFN3" s="2"/>
      <c r="SFO3" s="4"/>
      <c r="SFP3" s="152"/>
      <c r="SFQ3" s="16"/>
      <c r="SFR3" s="152"/>
      <c r="SFS3" s="4"/>
      <c r="SFT3" s="2"/>
      <c r="SFU3" s="2"/>
      <c r="SFV3" s="2"/>
      <c r="SFW3" s="4"/>
      <c r="SFX3" s="152"/>
      <c r="SFY3" s="16"/>
      <c r="SFZ3" s="152"/>
      <c r="SGA3" s="4"/>
      <c r="SGB3" s="2"/>
      <c r="SGC3" s="2"/>
      <c r="SGD3" s="2"/>
      <c r="SGE3" s="4"/>
      <c r="SGF3" s="152"/>
      <c r="SGG3" s="16"/>
      <c r="SGH3" s="152"/>
      <c r="SGI3" s="4"/>
      <c r="SGJ3" s="2"/>
      <c r="SGK3" s="2"/>
      <c r="SGL3" s="2"/>
      <c r="SGM3" s="4"/>
      <c r="SGN3" s="152"/>
      <c r="SGO3" s="16"/>
      <c r="SGP3" s="152"/>
      <c r="SGQ3" s="4"/>
      <c r="SGR3" s="2"/>
      <c r="SGS3" s="2"/>
      <c r="SGT3" s="2"/>
      <c r="SGU3" s="4"/>
      <c r="SGV3" s="152"/>
      <c r="SGW3" s="16"/>
      <c r="SGX3" s="152"/>
      <c r="SGY3" s="4"/>
      <c r="SGZ3" s="2"/>
      <c r="SHA3" s="2"/>
      <c r="SHB3" s="2"/>
      <c r="SHC3" s="4"/>
      <c r="SHD3" s="152"/>
      <c r="SHE3" s="16"/>
      <c r="SHF3" s="152"/>
      <c r="SHG3" s="4"/>
      <c r="SHH3" s="2"/>
      <c r="SHI3" s="2"/>
      <c r="SHJ3" s="2"/>
      <c r="SHK3" s="4"/>
      <c r="SHL3" s="152"/>
      <c r="SHM3" s="16"/>
      <c r="SHN3" s="152"/>
      <c r="SHO3" s="4"/>
      <c r="SHP3" s="2"/>
      <c r="SHQ3" s="2"/>
      <c r="SHR3" s="2"/>
      <c r="SHS3" s="4"/>
      <c r="SHT3" s="152"/>
      <c r="SHU3" s="16"/>
      <c r="SHV3" s="152"/>
      <c r="SHW3" s="4"/>
      <c r="SHX3" s="2"/>
      <c r="SHY3" s="2"/>
      <c r="SHZ3" s="2"/>
      <c r="SIA3" s="4"/>
      <c r="SIB3" s="152"/>
      <c r="SIC3" s="16"/>
      <c r="SID3" s="152"/>
      <c r="SIE3" s="4"/>
      <c r="SIF3" s="2"/>
      <c r="SIG3" s="2"/>
      <c r="SIH3" s="2"/>
      <c r="SII3" s="4"/>
      <c r="SIJ3" s="152"/>
      <c r="SIK3" s="16"/>
      <c r="SIL3" s="152"/>
      <c r="SIM3" s="4"/>
      <c r="SIN3" s="2"/>
      <c r="SIO3" s="2"/>
      <c r="SIP3" s="2"/>
      <c r="SIQ3" s="4"/>
      <c r="SIR3" s="152"/>
      <c r="SIS3" s="16"/>
      <c r="SIT3" s="152"/>
      <c r="SIU3" s="4"/>
      <c r="SIV3" s="2"/>
      <c r="SIW3" s="2"/>
      <c r="SIX3" s="2"/>
      <c r="SIY3" s="4"/>
      <c r="SIZ3" s="152"/>
      <c r="SJA3" s="16"/>
      <c r="SJB3" s="152"/>
      <c r="SJC3" s="4"/>
      <c r="SJD3" s="2"/>
      <c r="SJE3" s="2"/>
      <c r="SJF3" s="2"/>
      <c r="SJG3" s="4"/>
      <c r="SJH3" s="152"/>
      <c r="SJI3" s="16"/>
      <c r="SJJ3" s="152"/>
      <c r="SJK3" s="4"/>
      <c r="SJL3" s="2"/>
      <c r="SJM3" s="2"/>
      <c r="SJN3" s="2"/>
      <c r="SJO3" s="4"/>
      <c r="SJP3" s="152"/>
      <c r="SJQ3" s="16"/>
      <c r="SJR3" s="152"/>
      <c r="SJS3" s="4"/>
      <c r="SJT3" s="2"/>
      <c r="SJU3" s="2"/>
      <c r="SJV3" s="2"/>
      <c r="SJW3" s="4"/>
      <c r="SJX3" s="152"/>
      <c r="SJY3" s="16"/>
      <c r="SJZ3" s="152"/>
      <c r="SKA3" s="4"/>
      <c r="SKB3" s="2"/>
      <c r="SKC3" s="2"/>
      <c r="SKD3" s="2"/>
      <c r="SKE3" s="4"/>
      <c r="SKF3" s="152"/>
      <c r="SKG3" s="16"/>
      <c r="SKH3" s="152"/>
      <c r="SKI3" s="4"/>
      <c r="SKJ3" s="2"/>
      <c r="SKK3" s="2"/>
      <c r="SKL3" s="2"/>
      <c r="SKM3" s="4"/>
      <c r="SKN3" s="152"/>
      <c r="SKO3" s="16"/>
      <c r="SKP3" s="152"/>
      <c r="SKQ3" s="4"/>
      <c r="SKR3" s="2"/>
      <c r="SKS3" s="2"/>
      <c r="SKT3" s="2"/>
      <c r="SKU3" s="4"/>
      <c r="SKV3" s="152"/>
      <c r="SKW3" s="16"/>
      <c r="SKX3" s="152"/>
      <c r="SKY3" s="4"/>
      <c r="SKZ3" s="2"/>
      <c r="SLA3" s="2"/>
      <c r="SLB3" s="2"/>
      <c r="SLC3" s="4"/>
      <c r="SLD3" s="152"/>
      <c r="SLE3" s="16"/>
      <c r="SLF3" s="152"/>
      <c r="SLG3" s="4"/>
      <c r="SLH3" s="2"/>
      <c r="SLI3" s="2"/>
      <c r="SLJ3" s="2"/>
      <c r="SLK3" s="4"/>
      <c r="SLL3" s="152"/>
      <c r="SLM3" s="16"/>
      <c r="SLN3" s="152"/>
      <c r="SLO3" s="4"/>
      <c r="SLP3" s="2"/>
      <c r="SLQ3" s="2"/>
      <c r="SLR3" s="2"/>
      <c r="SLS3" s="4"/>
      <c r="SLT3" s="152"/>
      <c r="SLU3" s="16"/>
      <c r="SLV3" s="152"/>
      <c r="SLW3" s="4"/>
      <c r="SLX3" s="2"/>
      <c r="SLY3" s="2"/>
      <c r="SLZ3" s="2"/>
      <c r="SMA3" s="4"/>
      <c r="SMB3" s="152"/>
      <c r="SMC3" s="16"/>
      <c r="SMD3" s="152"/>
      <c r="SME3" s="4"/>
      <c r="SMF3" s="2"/>
      <c r="SMG3" s="2"/>
      <c r="SMH3" s="2"/>
      <c r="SMI3" s="4"/>
      <c r="SMJ3" s="152"/>
      <c r="SMK3" s="16"/>
      <c r="SML3" s="152"/>
      <c r="SMM3" s="4"/>
      <c r="SMN3" s="2"/>
      <c r="SMO3" s="2"/>
      <c r="SMP3" s="2"/>
      <c r="SMQ3" s="4"/>
      <c r="SMR3" s="152"/>
      <c r="SMS3" s="16"/>
      <c r="SMT3" s="152"/>
      <c r="SMU3" s="4"/>
      <c r="SMV3" s="2"/>
      <c r="SMW3" s="2"/>
      <c r="SMX3" s="2"/>
      <c r="SMY3" s="4"/>
      <c r="SMZ3" s="152"/>
      <c r="SNA3" s="16"/>
      <c r="SNB3" s="152"/>
      <c r="SNC3" s="4"/>
      <c r="SND3" s="2"/>
      <c r="SNE3" s="2"/>
      <c r="SNF3" s="2"/>
      <c r="SNG3" s="4"/>
      <c r="SNH3" s="152"/>
      <c r="SNI3" s="16"/>
      <c r="SNJ3" s="152"/>
      <c r="SNK3" s="4"/>
      <c r="SNL3" s="2"/>
      <c r="SNM3" s="2"/>
      <c r="SNN3" s="2"/>
      <c r="SNO3" s="4"/>
      <c r="SNP3" s="152"/>
      <c r="SNQ3" s="16"/>
      <c r="SNR3" s="152"/>
      <c r="SNS3" s="4"/>
      <c r="SNT3" s="2"/>
      <c r="SNU3" s="2"/>
      <c r="SNV3" s="2"/>
      <c r="SNW3" s="4"/>
      <c r="SNX3" s="152"/>
      <c r="SNY3" s="16"/>
      <c r="SNZ3" s="152"/>
      <c r="SOA3" s="4"/>
      <c r="SOB3" s="2"/>
      <c r="SOC3" s="2"/>
      <c r="SOD3" s="2"/>
      <c r="SOE3" s="4"/>
      <c r="SOF3" s="152"/>
      <c r="SOG3" s="16"/>
      <c r="SOH3" s="152"/>
      <c r="SOI3" s="4"/>
      <c r="SOJ3" s="2"/>
      <c r="SOK3" s="2"/>
      <c r="SOL3" s="2"/>
      <c r="SOM3" s="4"/>
      <c r="SON3" s="152"/>
      <c r="SOO3" s="16"/>
      <c r="SOP3" s="152"/>
      <c r="SOQ3" s="4"/>
      <c r="SOR3" s="2"/>
      <c r="SOS3" s="2"/>
      <c r="SOT3" s="2"/>
      <c r="SOU3" s="4"/>
      <c r="SOV3" s="152"/>
      <c r="SOW3" s="16"/>
      <c r="SOX3" s="152"/>
      <c r="SOY3" s="4"/>
      <c r="SOZ3" s="2"/>
      <c r="SPA3" s="2"/>
      <c r="SPB3" s="2"/>
      <c r="SPC3" s="4"/>
      <c r="SPD3" s="152"/>
      <c r="SPE3" s="16"/>
      <c r="SPF3" s="152"/>
      <c r="SPG3" s="4"/>
      <c r="SPH3" s="2"/>
      <c r="SPI3" s="2"/>
      <c r="SPJ3" s="2"/>
      <c r="SPK3" s="4"/>
      <c r="SPL3" s="152"/>
      <c r="SPM3" s="16"/>
      <c r="SPN3" s="152"/>
      <c r="SPO3" s="4"/>
      <c r="SPP3" s="2"/>
      <c r="SPQ3" s="2"/>
      <c r="SPR3" s="2"/>
      <c r="SPS3" s="4"/>
      <c r="SPT3" s="152"/>
      <c r="SPU3" s="16"/>
      <c r="SPV3" s="152"/>
      <c r="SPW3" s="4"/>
      <c r="SPX3" s="2"/>
      <c r="SPY3" s="2"/>
      <c r="SPZ3" s="2"/>
      <c r="SQA3" s="4"/>
      <c r="SQB3" s="152"/>
      <c r="SQC3" s="16"/>
      <c r="SQD3" s="152"/>
      <c r="SQE3" s="4"/>
      <c r="SQF3" s="2"/>
      <c r="SQG3" s="2"/>
      <c r="SQH3" s="2"/>
      <c r="SQI3" s="4"/>
      <c r="SQJ3" s="152"/>
      <c r="SQK3" s="16"/>
      <c r="SQL3" s="152"/>
      <c r="SQM3" s="4"/>
      <c r="SQN3" s="2"/>
      <c r="SQO3" s="2"/>
      <c r="SQP3" s="2"/>
      <c r="SQQ3" s="4"/>
      <c r="SQR3" s="152"/>
      <c r="SQS3" s="16"/>
      <c r="SQT3" s="152"/>
      <c r="SQU3" s="4"/>
      <c r="SQV3" s="2"/>
      <c r="SQW3" s="2"/>
      <c r="SQX3" s="2"/>
      <c r="SQY3" s="4"/>
      <c r="SQZ3" s="152"/>
      <c r="SRA3" s="16"/>
      <c r="SRB3" s="152"/>
      <c r="SRC3" s="4"/>
      <c r="SRD3" s="2"/>
      <c r="SRE3" s="2"/>
      <c r="SRF3" s="2"/>
      <c r="SRG3" s="4"/>
      <c r="SRH3" s="152"/>
      <c r="SRI3" s="16"/>
      <c r="SRJ3" s="152"/>
      <c r="SRK3" s="4"/>
      <c r="SRL3" s="2"/>
      <c r="SRM3" s="2"/>
      <c r="SRN3" s="2"/>
      <c r="SRO3" s="4"/>
      <c r="SRP3" s="152"/>
      <c r="SRQ3" s="16"/>
      <c r="SRR3" s="152"/>
      <c r="SRS3" s="4"/>
      <c r="SRT3" s="2"/>
      <c r="SRU3" s="2"/>
      <c r="SRV3" s="2"/>
      <c r="SRW3" s="4"/>
      <c r="SRX3" s="152"/>
      <c r="SRY3" s="16"/>
      <c r="SRZ3" s="152"/>
      <c r="SSA3" s="4"/>
      <c r="SSB3" s="2"/>
      <c r="SSC3" s="2"/>
      <c r="SSD3" s="2"/>
      <c r="SSE3" s="4"/>
      <c r="SSF3" s="152"/>
      <c r="SSG3" s="16"/>
      <c r="SSH3" s="152"/>
      <c r="SSI3" s="4"/>
      <c r="SSJ3" s="2"/>
      <c r="SSK3" s="2"/>
      <c r="SSL3" s="2"/>
      <c r="SSM3" s="4"/>
      <c r="SSN3" s="152"/>
      <c r="SSO3" s="16"/>
      <c r="SSP3" s="152"/>
      <c r="SSQ3" s="4"/>
      <c r="SSR3" s="2"/>
      <c r="SSS3" s="2"/>
      <c r="SST3" s="2"/>
      <c r="SSU3" s="4"/>
      <c r="SSV3" s="152"/>
      <c r="SSW3" s="16"/>
      <c r="SSX3" s="152"/>
      <c r="SSY3" s="4"/>
      <c r="SSZ3" s="2"/>
      <c r="STA3" s="2"/>
      <c r="STB3" s="2"/>
      <c r="STC3" s="4"/>
      <c r="STD3" s="152"/>
      <c r="STE3" s="16"/>
      <c r="STF3" s="152"/>
      <c r="STG3" s="4"/>
      <c r="STH3" s="2"/>
      <c r="STI3" s="2"/>
      <c r="STJ3" s="2"/>
      <c r="STK3" s="4"/>
      <c r="STL3" s="152"/>
      <c r="STM3" s="16"/>
      <c r="STN3" s="152"/>
      <c r="STO3" s="4"/>
      <c r="STP3" s="2"/>
      <c r="STQ3" s="2"/>
      <c r="STR3" s="2"/>
      <c r="STS3" s="4"/>
      <c r="STT3" s="152"/>
      <c r="STU3" s="16"/>
      <c r="STV3" s="152"/>
      <c r="STW3" s="4"/>
      <c r="STX3" s="2"/>
      <c r="STY3" s="2"/>
      <c r="STZ3" s="2"/>
      <c r="SUA3" s="4"/>
      <c r="SUB3" s="152"/>
      <c r="SUC3" s="16"/>
      <c r="SUD3" s="152"/>
      <c r="SUE3" s="4"/>
      <c r="SUF3" s="2"/>
      <c r="SUG3" s="2"/>
      <c r="SUH3" s="2"/>
      <c r="SUI3" s="4"/>
      <c r="SUJ3" s="152"/>
      <c r="SUK3" s="16"/>
      <c r="SUL3" s="152"/>
      <c r="SUM3" s="4"/>
      <c r="SUN3" s="2"/>
      <c r="SUO3" s="2"/>
      <c r="SUP3" s="2"/>
      <c r="SUQ3" s="4"/>
      <c r="SUR3" s="152"/>
      <c r="SUS3" s="16"/>
      <c r="SUT3" s="152"/>
      <c r="SUU3" s="4"/>
      <c r="SUV3" s="2"/>
      <c r="SUW3" s="2"/>
      <c r="SUX3" s="2"/>
      <c r="SUY3" s="4"/>
      <c r="SUZ3" s="152"/>
      <c r="SVA3" s="16"/>
      <c r="SVB3" s="152"/>
      <c r="SVC3" s="4"/>
      <c r="SVD3" s="2"/>
      <c r="SVE3" s="2"/>
      <c r="SVF3" s="2"/>
      <c r="SVG3" s="4"/>
      <c r="SVH3" s="152"/>
      <c r="SVI3" s="16"/>
      <c r="SVJ3" s="152"/>
      <c r="SVK3" s="4"/>
      <c r="SVL3" s="2"/>
      <c r="SVM3" s="2"/>
      <c r="SVN3" s="2"/>
      <c r="SVO3" s="4"/>
      <c r="SVP3" s="152"/>
      <c r="SVQ3" s="16"/>
      <c r="SVR3" s="152"/>
      <c r="SVS3" s="4"/>
      <c r="SVT3" s="2"/>
      <c r="SVU3" s="2"/>
      <c r="SVV3" s="2"/>
      <c r="SVW3" s="4"/>
      <c r="SVX3" s="152"/>
      <c r="SVY3" s="16"/>
      <c r="SVZ3" s="152"/>
      <c r="SWA3" s="4"/>
      <c r="SWB3" s="2"/>
      <c r="SWC3" s="2"/>
      <c r="SWD3" s="2"/>
      <c r="SWE3" s="4"/>
      <c r="SWF3" s="152"/>
      <c r="SWG3" s="16"/>
      <c r="SWH3" s="152"/>
      <c r="SWI3" s="4"/>
      <c r="SWJ3" s="2"/>
      <c r="SWK3" s="2"/>
      <c r="SWL3" s="2"/>
      <c r="SWM3" s="4"/>
      <c r="SWN3" s="152"/>
      <c r="SWO3" s="16"/>
      <c r="SWP3" s="152"/>
      <c r="SWQ3" s="4"/>
      <c r="SWR3" s="2"/>
      <c r="SWS3" s="2"/>
      <c r="SWT3" s="2"/>
      <c r="SWU3" s="4"/>
      <c r="SWV3" s="152"/>
      <c r="SWW3" s="16"/>
      <c r="SWX3" s="152"/>
      <c r="SWY3" s="4"/>
      <c r="SWZ3" s="2"/>
      <c r="SXA3" s="2"/>
      <c r="SXB3" s="2"/>
      <c r="SXC3" s="4"/>
      <c r="SXD3" s="152"/>
      <c r="SXE3" s="16"/>
      <c r="SXF3" s="152"/>
      <c r="SXG3" s="4"/>
      <c r="SXH3" s="2"/>
      <c r="SXI3" s="2"/>
      <c r="SXJ3" s="2"/>
      <c r="SXK3" s="4"/>
      <c r="SXL3" s="152"/>
      <c r="SXM3" s="16"/>
      <c r="SXN3" s="152"/>
      <c r="SXO3" s="4"/>
      <c r="SXP3" s="2"/>
      <c r="SXQ3" s="2"/>
      <c r="SXR3" s="2"/>
      <c r="SXS3" s="4"/>
      <c r="SXT3" s="152"/>
      <c r="SXU3" s="16"/>
      <c r="SXV3" s="152"/>
      <c r="SXW3" s="4"/>
      <c r="SXX3" s="2"/>
      <c r="SXY3" s="2"/>
      <c r="SXZ3" s="2"/>
      <c r="SYA3" s="4"/>
      <c r="SYB3" s="152"/>
      <c r="SYC3" s="16"/>
      <c r="SYD3" s="152"/>
      <c r="SYE3" s="4"/>
      <c r="SYF3" s="2"/>
      <c r="SYG3" s="2"/>
      <c r="SYH3" s="2"/>
      <c r="SYI3" s="4"/>
      <c r="SYJ3" s="152"/>
      <c r="SYK3" s="16"/>
      <c r="SYL3" s="152"/>
      <c r="SYM3" s="4"/>
      <c r="SYN3" s="2"/>
      <c r="SYO3" s="2"/>
      <c r="SYP3" s="2"/>
      <c r="SYQ3" s="4"/>
      <c r="SYR3" s="152"/>
      <c r="SYS3" s="16"/>
      <c r="SYT3" s="152"/>
      <c r="SYU3" s="4"/>
      <c r="SYV3" s="2"/>
      <c r="SYW3" s="2"/>
      <c r="SYX3" s="2"/>
      <c r="SYY3" s="4"/>
      <c r="SYZ3" s="152"/>
      <c r="SZA3" s="16"/>
      <c r="SZB3" s="152"/>
      <c r="SZC3" s="4"/>
      <c r="SZD3" s="2"/>
      <c r="SZE3" s="2"/>
      <c r="SZF3" s="2"/>
      <c r="SZG3" s="4"/>
      <c r="SZH3" s="152"/>
      <c r="SZI3" s="16"/>
      <c r="SZJ3" s="152"/>
      <c r="SZK3" s="4"/>
      <c r="SZL3" s="2"/>
      <c r="SZM3" s="2"/>
      <c r="SZN3" s="2"/>
      <c r="SZO3" s="4"/>
      <c r="SZP3" s="152"/>
      <c r="SZQ3" s="16"/>
      <c r="SZR3" s="152"/>
      <c r="SZS3" s="4"/>
      <c r="SZT3" s="2"/>
      <c r="SZU3" s="2"/>
      <c r="SZV3" s="2"/>
      <c r="SZW3" s="4"/>
      <c r="SZX3" s="152"/>
      <c r="SZY3" s="16"/>
      <c r="SZZ3" s="152"/>
      <c r="TAA3" s="4"/>
      <c r="TAB3" s="2"/>
      <c r="TAC3" s="2"/>
      <c r="TAD3" s="2"/>
      <c r="TAE3" s="4"/>
      <c r="TAF3" s="152"/>
      <c r="TAG3" s="16"/>
      <c r="TAH3" s="152"/>
      <c r="TAI3" s="4"/>
      <c r="TAJ3" s="2"/>
      <c r="TAK3" s="2"/>
      <c r="TAL3" s="2"/>
      <c r="TAM3" s="4"/>
      <c r="TAN3" s="152"/>
      <c r="TAO3" s="16"/>
      <c r="TAP3" s="152"/>
      <c r="TAQ3" s="4"/>
      <c r="TAR3" s="2"/>
      <c r="TAS3" s="2"/>
      <c r="TAT3" s="2"/>
      <c r="TAU3" s="4"/>
      <c r="TAV3" s="152"/>
      <c r="TAW3" s="16"/>
      <c r="TAX3" s="152"/>
      <c r="TAY3" s="4"/>
      <c r="TAZ3" s="2"/>
      <c r="TBA3" s="2"/>
      <c r="TBB3" s="2"/>
      <c r="TBC3" s="4"/>
      <c r="TBD3" s="152"/>
      <c r="TBE3" s="16"/>
      <c r="TBF3" s="152"/>
      <c r="TBG3" s="4"/>
      <c r="TBH3" s="2"/>
      <c r="TBI3" s="2"/>
      <c r="TBJ3" s="2"/>
      <c r="TBK3" s="4"/>
      <c r="TBL3" s="152"/>
      <c r="TBM3" s="16"/>
      <c r="TBN3" s="152"/>
      <c r="TBO3" s="4"/>
      <c r="TBP3" s="2"/>
      <c r="TBQ3" s="2"/>
      <c r="TBR3" s="2"/>
      <c r="TBS3" s="4"/>
      <c r="TBT3" s="152"/>
      <c r="TBU3" s="16"/>
      <c r="TBV3" s="152"/>
      <c r="TBW3" s="4"/>
      <c r="TBX3" s="2"/>
      <c r="TBY3" s="2"/>
      <c r="TBZ3" s="2"/>
      <c r="TCA3" s="4"/>
      <c r="TCB3" s="152"/>
      <c r="TCC3" s="16"/>
      <c r="TCD3" s="152"/>
      <c r="TCE3" s="4"/>
      <c r="TCF3" s="2"/>
      <c r="TCG3" s="2"/>
      <c r="TCH3" s="2"/>
      <c r="TCI3" s="4"/>
      <c r="TCJ3" s="152"/>
      <c r="TCK3" s="16"/>
      <c r="TCL3" s="152"/>
      <c r="TCM3" s="4"/>
      <c r="TCN3" s="2"/>
      <c r="TCO3" s="2"/>
      <c r="TCP3" s="2"/>
      <c r="TCQ3" s="4"/>
      <c r="TCR3" s="152"/>
      <c r="TCS3" s="16"/>
      <c r="TCT3" s="152"/>
      <c r="TCU3" s="4"/>
      <c r="TCV3" s="2"/>
      <c r="TCW3" s="2"/>
      <c r="TCX3" s="2"/>
      <c r="TCY3" s="4"/>
      <c r="TCZ3" s="152"/>
      <c r="TDA3" s="16"/>
      <c r="TDB3" s="152"/>
      <c r="TDC3" s="4"/>
      <c r="TDD3" s="2"/>
      <c r="TDE3" s="2"/>
      <c r="TDF3" s="2"/>
      <c r="TDG3" s="4"/>
      <c r="TDH3" s="152"/>
      <c r="TDI3" s="16"/>
      <c r="TDJ3" s="152"/>
      <c r="TDK3" s="4"/>
      <c r="TDL3" s="2"/>
      <c r="TDM3" s="2"/>
      <c r="TDN3" s="2"/>
      <c r="TDO3" s="4"/>
      <c r="TDP3" s="152"/>
      <c r="TDQ3" s="16"/>
      <c r="TDR3" s="152"/>
      <c r="TDS3" s="4"/>
      <c r="TDT3" s="2"/>
      <c r="TDU3" s="2"/>
      <c r="TDV3" s="2"/>
      <c r="TDW3" s="4"/>
      <c r="TDX3" s="152"/>
      <c r="TDY3" s="16"/>
      <c r="TDZ3" s="152"/>
      <c r="TEA3" s="4"/>
      <c r="TEB3" s="2"/>
      <c r="TEC3" s="2"/>
      <c r="TED3" s="2"/>
      <c r="TEE3" s="4"/>
      <c r="TEF3" s="152"/>
      <c r="TEG3" s="16"/>
      <c r="TEH3" s="152"/>
      <c r="TEI3" s="4"/>
      <c r="TEJ3" s="2"/>
      <c r="TEK3" s="2"/>
      <c r="TEL3" s="2"/>
      <c r="TEM3" s="4"/>
      <c r="TEN3" s="152"/>
      <c r="TEO3" s="16"/>
      <c r="TEP3" s="152"/>
      <c r="TEQ3" s="4"/>
      <c r="TER3" s="2"/>
      <c r="TES3" s="2"/>
      <c r="TET3" s="2"/>
      <c r="TEU3" s="4"/>
      <c r="TEV3" s="152"/>
      <c r="TEW3" s="16"/>
      <c r="TEX3" s="152"/>
      <c r="TEY3" s="4"/>
      <c r="TEZ3" s="2"/>
      <c r="TFA3" s="2"/>
      <c r="TFB3" s="2"/>
      <c r="TFC3" s="4"/>
      <c r="TFD3" s="152"/>
      <c r="TFE3" s="16"/>
      <c r="TFF3" s="152"/>
      <c r="TFG3" s="4"/>
      <c r="TFH3" s="2"/>
      <c r="TFI3" s="2"/>
      <c r="TFJ3" s="2"/>
      <c r="TFK3" s="4"/>
      <c r="TFL3" s="152"/>
      <c r="TFM3" s="16"/>
      <c r="TFN3" s="152"/>
      <c r="TFO3" s="4"/>
      <c r="TFP3" s="2"/>
      <c r="TFQ3" s="2"/>
      <c r="TFR3" s="2"/>
      <c r="TFS3" s="4"/>
      <c r="TFT3" s="152"/>
      <c r="TFU3" s="16"/>
      <c r="TFV3" s="152"/>
      <c r="TFW3" s="4"/>
      <c r="TFX3" s="2"/>
      <c r="TFY3" s="2"/>
      <c r="TFZ3" s="2"/>
      <c r="TGA3" s="4"/>
      <c r="TGB3" s="152"/>
      <c r="TGC3" s="16"/>
      <c r="TGD3" s="152"/>
      <c r="TGE3" s="4"/>
      <c r="TGF3" s="2"/>
      <c r="TGG3" s="2"/>
      <c r="TGH3" s="2"/>
      <c r="TGI3" s="4"/>
      <c r="TGJ3" s="152"/>
      <c r="TGK3" s="16"/>
      <c r="TGL3" s="152"/>
      <c r="TGM3" s="4"/>
      <c r="TGN3" s="2"/>
      <c r="TGO3" s="2"/>
      <c r="TGP3" s="2"/>
      <c r="TGQ3" s="4"/>
      <c r="TGR3" s="152"/>
      <c r="TGS3" s="16"/>
      <c r="TGT3" s="152"/>
      <c r="TGU3" s="4"/>
      <c r="TGV3" s="2"/>
      <c r="TGW3" s="2"/>
      <c r="TGX3" s="2"/>
      <c r="TGY3" s="4"/>
      <c r="TGZ3" s="152"/>
      <c r="THA3" s="16"/>
      <c r="THB3" s="152"/>
      <c r="THC3" s="4"/>
      <c r="THD3" s="2"/>
      <c r="THE3" s="2"/>
      <c r="THF3" s="2"/>
      <c r="THG3" s="4"/>
      <c r="THH3" s="152"/>
      <c r="THI3" s="16"/>
      <c r="THJ3" s="152"/>
      <c r="THK3" s="4"/>
      <c r="THL3" s="2"/>
      <c r="THM3" s="2"/>
      <c r="THN3" s="2"/>
      <c r="THO3" s="4"/>
      <c r="THP3" s="152"/>
      <c r="THQ3" s="16"/>
      <c r="THR3" s="152"/>
      <c r="THS3" s="4"/>
      <c r="THT3" s="2"/>
      <c r="THU3" s="2"/>
      <c r="THV3" s="2"/>
      <c r="THW3" s="4"/>
      <c r="THX3" s="152"/>
      <c r="THY3" s="16"/>
      <c r="THZ3" s="152"/>
      <c r="TIA3" s="4"/>
      <c r="TIB3" s="2"/>
      <c r="TIC3" s="2"/>
      <c r="TID3" s="2"/>
      <c r="TIE3" s="4"/>
      <c r="TIF3" s="152"/>
      <c r="TIG3" s="16"/>
      <c r="TIH3" s="152"/>
      <c r="TII3" s="4"/>
      <c r="TIJ3" s="2"/>
      <c r="TIK3" s="2"/>
      <c r="TIL3" s="2"/>
      <c r="TIM3" s="4"/>
      <c r="TIN3" s="152"/>
      <c r="TIO3" s="16"/>
      <c r="TIP3" s="152"/>
      <c r="TIQ3" s="4"/>
      <c r="TIR3" s="2"/>
      <c r="TIS3" s="2"/>
      <c r="TIT3" s="2"/>
      <c r="TIU3" s="4"/>
      <c r="TIV3" s="152"/>
      <c r="TIW3" s="16"/>
      <c r="TIX3" s="152"/>
      <c r="TIY3" s="4"/>
      <c r="TIZ3" s="2"/>
      <c r="TJA3" s="2"/>
      <c r="TJB3" s="2"/>
      <c r="TJC3" s="4"/>
      <c r="TJD3" s="152"/>
      <c r="TJE3" s="16"/>
      <c r="TJF3" s="152"/>
      <c r="TJG3" s="4"/>
      <c r="TJH3" s="2"/>
      <c r="TJI3" s="2"/>
      <c r="TJJ3" s="2"/>
      <c r="TJK3" s="4"/>
      <c r="TJL3" s="152"/>
      <c r="TJM3" s="16"/>
      <c r="TJN3" s="152"/>
      <c r="TJO3" s="4"/>
      <c r="TJP3" s="2"/>
      <c r="TJQ3" s="2"/>
      <c r="TJR3" s="2"/>
      <c r="TJS3" s="4"/>
      <c r="TJT3" s="152"/>
      <c r="TJU3" s="16"/>
      <c r="TJV3" s="152"/>
      <c r="TJW3" s="4"/>
      <c r="TJX3" s="2"/>
      <c r="TJY3" s="2"/>
      <c r="TJZ3" s="2"/>
      <c r="TKA3" s="4"/>
      <c r="TKB3" s="152"/>
      <c r="TKC3" s="16"/>
      <c r="TKD3" s="152"/>
      <c r="TKE3" s="4"/>
      <c r="TKF3" s="2"/>
      <c r="TKG3" s="2"/>
      <c r="TKH3" s="2"/>
      <c r="TKI3" s="4"/>
      <c r="TKJ3" s="152"/>
      <c r="TKK3" s="16"/>
      <c r="TKL3" s="152"/>
      <c r="TKM3" s="4"/>
      <c r="TKN3" s="2"/>
      <c r="TKO3" s="2"/>
      <c r="TKP3" s="2"/>
      <c r="TKQ3" s="4"/>
      <c r="TKR3" s="152"/>
      <c r="TKS3" s="16"/>
      <c r="TKT3" s="152"/>
      <c r="TKU3" s="4"/>
      <c r="TKV3" s="2"/>
      <c r="TKW3" s="2"/>
      <c r="TKX3" s="2"/>
      <c r="TKY3" s="4"/>
      <c r="TKZ3" s="152"/>
      <c r="TLA3" s="16"/>
      <c r="TLB3" s="152"/>
      <c r="TLC3" s="4"/>
      <c r="TLD3" s="2"/>
      <c r="TLE3" s="2"/>
      <c r="TLF3" s="2"/>
      <c r="TLG3" s="4"/>
      <c r="TLH3" s="152"/>
      <c r="TLI3" s="16"/>
      <c r="TLJ3" s="152"/>
      <c r="TLK3" s="4"/>
      <c r="TLL3" s="2"/>
      <c r="TLM3" s="2"/>
      <c r="TLN3" s="2"/>
      <c r="TLO3" s="4"/>
      <c r="TLP3" s="152"/>
      <c r="TLQ3" s="16"/>
      <c r="TLR3" s="152"/>
      <c r="TLS3" s="4"/>
      <c r="TLT3" s="2"/>
      <c r="TLU3" s="2"/>
      <c r="TLV3" s="2"/>
      <c r="TLW3" s="4"/>
      <c r="TLX3" s="152"/>
      <c r="TLY3" s="16"/>
      <c r="TLZ3" s="152"/>
      <c r="TMA3" s="4"/>
      <c r="TMB3" s="2"/>
      <c r="TMC3" s="2"/>
      <c r="TMD3" s="2"/>
      <c r="TME3" s="4"/>
      <c r="TMF3" s="152"/>
      <c r="TMG3" s="16"/>
      <c r="TMH3" s="152"/>
      <c r="TMI3" s="4"/>
      <c r="TMJ3" s="2"/>
      <c r="TMK3" s="2"/>
      <c r="TML3" s="2"/>
      <c r="TMM3" s="4"/>
      <c r="TMN3" s="152"/>
      <c r="TMO3" s="16"/>
      <c r="TMP3" s="152"/>
      <c r="TMQ3" s="4"/>
      <c r="TMR3" s="2"/>
      <c r="TMS3" s="2"/>
      <c r="TMT3" s="2"/>
      <c r="TMU3" s="4"/>
      <c r="TMV3" s="152"/>
      <c r="TMW3" s="16"/>
      <c r="TMX3" s="152"/>
      <c r="TMY3" s="4"/>
      <c r="TMZ3" s="2"/>
      <c r="TNA3" s="2"/>
      <c r="TNB3" s="2"/>
      <c r="TNC3" s="4"/>
      <c r="TND3" s="152"/>
      <c r="TNE3" s="16"/>
      <c r="TNF3" s="152"/>
      <c r="TNG3" s="4"/>
      <c r="TNH3" s="2"/>
      <c r="TNI3" s="2"/>
      <c r="TNJ3" s="2"/>
      <c r="TNK3" s="4"/>
      <c r="TNL3" s="152"/>
      <c r="TNM3" s="16"/>
      <c r="TNN3" s="152"/>
      <c r="TNO3" s="4"/>
      <c r="TNP3" s="2"/>
      <c r="TNQ3" s="2"/>
      <c r="TNR3" s="2"/>
      <c r="TNS3" s="4"/>
      <c r="TNT3" s="152"/>
      <c r="TNU3" s="16"/>
      <c r="TNV3" s="152"/>
      <c r="TNW3" s="4"/>
      <c r="TNX3" s="2"/>
      <c r="TNY3" s="2"/>
      <c r="TNZ3" s="2"/>
      <c r="TOA3" s="4"/>
      <c r="TOB3" s="152"/>
      <c r="TOC3" s="16"/>
      <c r="TOD3" s="152"/>
      <c r="TOE3" s="4"/>
      <c r="TOF3" s="2"/>
      <c r="TOG3" s="2"/>
      <c r="TOH3" s="2"/>
      <c r="TOI3" s="4"/>
      <c r="TOJ3" s="152"/>
      <c r="TOK3" s="16"/>
      <c r="TOL3" s="152"/>
      <c r="TOM3" s="4"/>
      <c r="TON3" s="2"/>
      <c r="TOO3" s="2"/>
      <c r="TOP3" s="2"/>
      <c r="TOQ3" s="4"/>
      <c r="TOR3" s="152"/>
      <c r="TOS3" s="16"/>
      <c r="TOT3" s="152"/>
      <c r="TOU3" s="4"/>
      <c r="TOV3" s="2"/>
      <c r="TOW3" s="2"/>
      <c r="TOX3" s="2"/>
      <c r="TOY3" s="4"/>
      <c r="TOZ3" s="152"/>
      <c r="TPA3" s="16"/>
      <c r="TPB3" s="152"/>
      <c r="TPC3" s="4"/>
      <c r="TPD3" s="2"/>
      <c r="TPE3" s="2"/>
      <c r="TPF3" s="2"/>
      <c r="TPG3" s="4"/>
      <c r="TPH3" s="152"/>
      <c r="TPI3" s="16"/>
      <c r="TPJ3" s="152"/>
      <c r="TPK3" s="4"/>
      <c r="TPL3" s="2"/>
      <c r="TPM3" s="2"/>
      <c r="TPN3" s="2"/>
      <c r="TPO3" s="4"/>
      <c r="TPP3" s="152"/>
      <c r="TPQ3" s="16"/>
      <c r="TPR3" s="152"/>
      <c r="TPS3" s="4"/>
      <c r="TPT3" s="2"/>
      <c r="TPU3" s="2"/>
      <c r="TPV3" s="2"/>
      <c r="TPW3" s="4"/>
      <c r="TPX3" s="152"/>
      <c r="TPY3" s="16"/>
      <c r="TPZ3" s="152"/>
      <c r="TQA3" s="4"/>
      <c r="TQB3" s="2"/>
      <c r="TQC3" s="2"/>
      <c r="TQD3" s="2"/>
      <c r="TQE3" s="4"/>
      <c r="TQF3" s="152"/>
      <c r="TQG3" s="16"/>
      <c r="TQH3" s="152"/>
      <c r="TQI3" s="4"/>
      <c r="TQJ3" s="2"/>
      <c r="TQK3" s="2"/>
      <c r="TQL3" s="2"/>
      <c r="TQM3" s="4"/>
      <c r="TQN3" s="152"/>
      <c r="TQO3" s="16"/>
      <c r="TQP3" s="152"/>
      <c r="TQQ3" s="4"/>
      <c r="TQR3" s="2"/>
      <c r="TQS3" s="2"/>
      <c r="TQT3" s="2"/>
      <c r="TQU3" s="4"/>
      <c r="TQV3" s="152"/>
      <c r="TQW3" s="16"/>
      <c r="TQX3" s="152"/>
      <c r="TQY3" s="4"/>
      <c r="TQZ3" s="2"/>
      <c r="TRA3" s="2"/>
      <c r="TRB3" s="2"/>
      <c r="TRC3" s="4"/>
      <c r="TRD3" s="152"/>
      <c r="TRE3" s="16"/>
      <c r="TRF3" s="152"/>
      <c r="TRG3" s="4"/>
      <c r="TRH3" s="2"/>
      <c r="TRI3" s="2"/>
      <c r="TRJ3" s="2"/>
      <c r="TRK3" s="4"/>
      <c r="TRL3" s="152"/>
      <c r="TRM3" s="16"/>
      <c r="TRN3" s="152"/>
      <c r="TRO3" s="4"/>
      <c r="TRP3" s="2"/>
      <c r="TRQ3" s="2"/>
      <c r="TRR3" s="2"/>
      <c r="TRS3" s="4"/>
      <c r="TRT3" s="152"/>
      <c r="TRU3" s="16"/>
      <c r="TRV3" s="152"/>
      <c r="TRW3" s="4"/>
      <c r="TRX3" s="2"/>
      <c r="TRY3" s="2"/>
      <c r="TRZ3" s="2"/>
      <c r="TSA3" s="4"/>
      <c r="TSB3" s="152"/>
      <c r="TSC3" s="16"/>
      <c r="TSD3" s="152"/>
      <c r="TSE3" s="4"/>
      <c r="TSF3" s="2"/>
      <c r="TSG3" s="2"/>
      <c r="TSH3" s="2"/>
      <c r="TSI3" s="4"/>
      <c r="TSJ3" s="152"/>
      <c r="TSK3" s="16"/>
      <c r="TSL3" s="152"/>
      <c r="TSM3" s="4"/>
      <c r="TSN3" s="2"/>
      <c r="TSO3" s="2"/>
      <c r="TSP3" s="2"/>
      <c r="TSQ3" s="4"/>
      <c r="TSR3" s="152"/>
      <c r="TSS3" s="16"/>
      <c r="TST3" s="152"/>
      <c r="TSU3" s="4"/>
      <c r="TSV3" s="2"/>
      <c r="TSW3" s="2"/>
      <c r="TSX3" s="2"/>
      <c r="TSY3" s="4"/>
      <c r="TSZ3" s="152"/>
      <c r="TTA3" s="16"/>
      <c r="TTB3" s="152"/>
      <c r="TTC3" s="4"/>
      <c r="TTD3" s="2"/>
      <c r="TTE3" s="2"/>
      <c r="TTF3" s="2"/>
      <c r="TTG3" s="4"/>
      <c r="TTH3" s="152"/>
      <c r="TTI3" s="16"/>
      <c r="TTJ3" s="152"/>
      <c r="TTK3" s="4"/>
      <c r="TTL3" s="2"/>
      <c r="TTM3" s="2"/>
      <c r="TTN3" s="2"/>
      <c r="TTO3" s="4"/>
      <c r="TTP3" s="152"/>
      <c r="TTQ3" s="16"/>
      <c r="TTR3" s="152"/>
      <c r="TTS3" s="4"/>
      <c r="TTT3" s="2"/>
      <c r="TTU3" s="2"/>
      <c r="TTV3" s="2"/>
      <c r="TTW3" s="4"/>
      <c r="TTX3" s="152"/>
      <c r="TTY3" s="16"/>
      <c r="TTZ3" s="152"/>
      <c r="TUA3" s="4"/>
      <c r="TUB3" s="2"/>
      <c r="TUC3" s="2"/>
      <c r="TUD3" s="2"/>
      <c r="TUE3" s="4"/>
      <c r="TUF3" s="152"/>
      <c r="TUG3" s="16"/>
      <c r="TUH3" s="152"/>
      <c r="TUI3" s="4"/>
      <c r="TUJ3" s="2"/>
      <c r="TUK3" s="2"/>
      <c r="TUL3" s="2"/>
      <c r="TUM3" s="4"/>
      <c r="TUN3" s="152"/>
      <c r="TUO3" s="16"/>
      <c r="TUP3" s="152"/>
      <c r="TUQ3" s="4"/>
      <c r="TUR3" s="2"/>
      <c r="TUS3" s="2"/>
      <c r="TUT3" s="2"/>
      <c r="TUU3" s="4"/>
      <c r="TUV3" s="152"/>
      <c r="TUW3" s="16"/>
      <c r="TUX3" s="152"/>
      <c r="TUY3" s="4"/>
      <c r="TUZ3" s="2"/>
      <c r="TVA3" s="2"/>
      <c r="TVB3" s="2"/>
      <c r="TVC3" s="4"/>
      <c r="TVD3" s="152"/>
      <c r="TVE3" s="16"/>
      <c r="TVF3" s="152"/>
      <c r="TVG3" s="4"/>
      <c r="TVH3" s="2"/>
      <c r="TVI3" s="2"/>
      <c r="TVJ3" s="2"/>
      <c r="TVK3" s="4"/>
      <c r="TVL3" s="152"/>
      <c r="TVM3" s="16"/>
      <c r="TVN3" s="152"/>
      <c r="TVO3" s="4"/>
      <c r="TVP3" s="2"/>
      <c r="TVQ3" s="2"/>
      <c r="TVR3" s="2"/>
      <c r="TVS3" s="4"/>
      <c r="TVT3" s="152"/>
      <c r="TVU3" s="16"/>
      <c r="TVV3" s="152"/>
      <c r="TVW3" s="4"/>
      <c r="TVX3" s="2"/>
      <c r="TVY3" s="2"/>
      <c r="TVZ3" s="2"/>
      <c r="TWA3" s="4"/>
      <c r="TWB3" s="152"/>
      <c r="TWC3" s="16"/>
      <c r="TWD3" s="152"/>
      <c r="TWE3" s="4"/>
      <c r="TWF3" s="2"/>
      <c r="TWG3" s="2"/>
      <c r="TWH3" s="2"/>
      <c r="TWI3" s="4"/>
      <c r="TWJ3" s="152"/>
      <c r="TWK3" s="16"/>
      <c r="TWL3" s="152"/>
      <c r="TWM3" s="4"/>
      <c r="TWN3" s="2"/>
      <c r="TWO3" s="2"/>
      <c r="TWP3" s="2"/>
      <c r="TWQ3" s="4"/>
      <c r="TWR3" s="152"/>
      <c r="TWS3" s="16"/>
      <c r="TWT3" s="152"/>
      <c r="TWU3" s="4"/>
      <c r="TWV3" s="2"/>
      <c r="TWW3" s="2"/>
      <c r="TWX3" s="2"/>
      <c r="TWY3" s="4"/>
      <c r="TWZ3" s="152"/>
      <c r="TXA3" s="16"/>
      <c r="TXB3" s="152"/>
      <c r="TXC3" s="4"/>
      <c r="TXD3" s="2"/>
      <c r="TXE3" s="2"/>
      <c r="TXF3" s="2"/>
      <c r="TXG3" s="4"/>
      <c r="TXH3" s="152"/>
      <c r="TXI3" s="16"/>
      <c r="TXJ3" s="152"/>
      <c r="TXK3" s="4"/>
      <c r="TXL3" s="2"/>
      <c r="TXM3" s="2"/>
      <c r="TXN3" s="2"/>
      <c r="TXO3" s="4"/>
      <c r="TXP3" s="152"/>
      <c r="TXQ3" s="16"/>
      <c r="TXR3" s="152"/>
      <c r="TXS3" s="4"/>
      <c r="TXT3" s="2"/>
      <c r="TXU3" s="2"/>
      <c r="TXV3" s="2"/>
      <c r="TXW3" s="4"/>
      <c r="TXX3" s="152"/>
      <c r="TXY3" s="16"/>
      <c r="TXZ3" s="152"/>
      <c r="TYA3" s="4"/>
      <c r="TYB3" s="2"/>
      <c r="TYC3" s="2"/>
      <c r="TYD3" s="2"/>
      <c r="TYE3" s="4"/>
      <c r="TYF3" s="152"/>
      <c r="TYG3" s="16"/>
      <c r="TYH3" s="152"/>
      <c r="TYI3" s="4"/>
      <c r="TYJ3" s="2"/>
      <c r="TYK3" s="2"/>
      <c r="TYL3" s="2"/>
      <c r="TYM3" s="4"/>
      <c r="TYN3" s="152"/>
      <c r="TYO3" s="16"/>
      <c r="TYP3" s="152"/>
      <c r="TYQ3" s="4"/>
      <c r="TYR3" s="2"/>
      <c r="TYS3" s="2"/>
      <c r="TYT3" s="2"/>
      <c r="TYU3" s="4"/>
      <c r="TYV3" s="152"/>
      <c r="TYW3" s="16"/>
      <c r="TYX3" s="152"/>
      <c r="TYY3" s="4"/>
      <c r="TYZ3" s="2"/>
      <c r="TZA3" s="2"/>
      <c r="TZB3" s="2"/>
      <c r="TZC3" s="4"/>
      <c r="TZD3" s="152"/>
      <c r="TZE3" s="16"/>
      <c r="TZF3" s="152"/>
      <c r="TZG3" s="4"/>
      <c r="TZH3" s="2"/>
      <c r="TZI3" s="2"/>
      <c r="TZJ3" s="2"/>
      <c r="TZK3" s="4"/>
      <c r="TZL3" s="152"/>
      <c r="TZM3" s="16"/>
      <c r="TZN3" s="152"/>
      <c r="TZO3" s="4"/>
      <c r="TZP3" s="2"/>
      <c r="TZQ3" s="2"/>
      <c r="TZR3" s="2"/>
      <c r="TZS3" s="4"/>
      <c r="TZT3" s="152"/>
      <c r="TZU3" s="16"/>
      <c r="TZV3" s="152"/>
      <c r="TZW3" s="4"/>
      <c r="TZX3" s="2"/>
      <c r="TZY3" s="2"/>
      <c r="TZZ3" s="2"/>
      <c r="UAA3" s="4"/>
      <c r="UAB3" s="152"/>
      <c r="UAC3" s="16"/>
      <c r="UAD3" s="152"/>
      <c r="UAE3" s="4"/>
      <c r="UAF3" s="2"/>
      <c r="UAG3" s="2"/>
      <c r="UAH3" s="2"/>
      <c r="UAI3" s="4"/>
      <c r="UAJ3" s="152"/>
      <c r="UAK3" s="16"/>
      <c r="UAL3" s="152"/>
      <c r="UAM3" s="4"/>
      <c r="UAN3" s="2"/>
      <c r="UAO3" s="2"/>
      <c r="UAP3" s="2"/>
      <c r="UAQ3" s="4"/>
      <c r="UAR3" s="152"/>
      <c r="UAS3" s="16"/>
      <c r="UAT3" s="152"/>
      <c r="UAU3" s="4"/>
      <c r="UAV3" s="2"/>
      <c r="UAW3" s="2"/>
      <c r="UAX3" s="2"/>
      <c r="UAY3" s="4"/>
      <c r="UAZ3" s="152"/>
      <c r="UBA3" s="16"/>
      <c r="UBB3" s="152"/>
      <c r="UBC3" s="4"/>
      <c r="UBD3" s="2"/>
      <c r="UBE3" s="2"/>
      <c r="UBF3" s="2"/>
      <c r="UBG3" s="4"/>
      <c r="UBH3" s="152"/>
      <c r="UBI3" s="16"/>
      <c r="UBJ3" s="152"/>
      <c r="UBK3" s="4"/>
      <c r="UBL3" s="2"/>
      <c r="UBM3" s="2"/>
      <c r="UBN3" s="2"/>
      <c r="UBO3" s="4"/>
      <c r="UBP3" s="152"/>
      <c r="UBQ3" s="16"/>
      <c r="UBR3" s="152"/>
      <c r="UBS3" s="4"/>
      <c r="UBT3" s="2"/>
      <c r="UBU3" s="2"/>
      <c r="UBV3" s="2"/>
      <c r="UBW3" s="4"/>
      <c r="UBX3" s="152"/>
      <c r="UBY3" s="16"/>
      <c r="UBZ3" s="152"/>
      <c r="UCA3" s="4"/>
      <c r="UCB3" s="2"/>
      <c r="UCC3" s="2"/>
      <c r="UCD3" s="2"/>
      <c r="UCE3" s="4"/>
      <c r="UCF3" s="152"/>
      <c r="UCG3" s="16"/>
      <c r="UCH3" s="152"/>
      <c r="UCI3" s="4"/>
      <c r="UCJ3" s="2"/>
      <c r="UCK3" s="2"/>
      <c r="UCL3" s="2"/>
      <c r="UCM3" s="4"/>
      <c r="UCN3" s="152"/>
      <c r="UCO3" s="16"/>
      <c r="UCP3" s="152"/>
      <c r="UCQ3" s="4"/>
      <c r="UCR3" s="2"/>
      <c r="UCS3" s="2"/>
      <c r="UCT3" s="2"/>
      <c r="UCU3" s="4"/>
      <c r="UCV3" s="152"/>
      <c r="UCW3" s="16"/>
      <c r="UCX3" s="152"/>
      <c r="UCY3" s="4"/>
      <c r="UCZ3" s="2"/>
      <c r="UDA3" s="2"/>
      <c r="UDB3" s="2"/>
      <c r="UDC3" s="4"/>
      <c r="UDD3" s="152"/>
      <c r="UDE3" s="16"/>
      <c r="UDF3" s="152"/>
      <c r="UDG3" s="4"/>
      <c r="UDH3" s="2"/>
      <c r="UDI3" s="2"/>
      <c r="UDJ3" s="2"/>
      <c r="UDK3" s="4"/>
      <c r="UDL3" s="152"/>
      <c r="UDM3" s="16"/>
      <c r="UDN3" s="152"/>
      <c r="UDO3" s="4"/>
      <c r="UDP3" s="2"/>
      <c r="UDQ3" s="2"/>
      <c r="UDR3" s="2"/>
      <c r="UDS3" s="4"/>
      <c r="UDT3" s="152"/>
      <c r="UDU3" s="16"/>
      <c r="UDV3" s="152"/>
      <c r="UDW3" s="4"/>
      <c r="UDX3" s="2"/>
      <c r="UDY3" s="2"/>
      <c r="UDZ3" s="2"/>
      <c r="UEA3" s="4"/>
      <c r="UEB3" s="152"/>
      <c r="UEC3" s="16"/>
      <c r="UED3" s="152"/>
      <c r="UEE3" s="4"/>
      <c r="UEF3" s="2"/>
      <c r="UEG3" s="2"/>
      <c r="UEH3" s="2"/>
      <c r="UEI3" s="4"/>
      <c r="UEJ3" s="152"/>
      <c r="UEK3" s="16"/>
      <c r="UEL3" s="152"/>
      <c r="UEM3" s="4"/>
      <c r="UEN3" s="2"/>
      <c r="UEO3" s="2"/>
      <c r="UEP3" s="2"/>
      <c r="UEQ3" s="4"/>
      <c r="UER3" s="152"/>
      <c r="UES3" s="16"/>
      <c r="UET3" s="152"/>
      <c r="UEU3" s="4"/>
      <c r="UEV3" s="2"/>
      <c r="UEW3" s="2"/>
      <c r="UEX3" s="2"/>
      <c r="UEY3" s="4"/>
      <c r="UEZ3" s="152"/>
      <c r="UFA3" s="16"/>
      <c r="UFB3" s="152"/>
      <c r="UFC3" s="4"/>
      <c r="UFD3" s="2"/>
      <c r="UFE3" s="2"/>
      <c r="UFF3" s="2"/>
      <c r="UFG3" s="4"/>
      <c r="UFH3" s="152"/>
      <c r="UFI3" s="16"/>
      <c r="UFJ3" s="152"/>
      <c r="UFK3" s="4"/>
      <c r="UFL3" s="2"/>
      <c r="UFM3" s="2"/>
      <c r="UFN3" s="2"/>
      <c r="UFO3" s="4"/>
      <c r="UFP3" s="152"/>
      <c r="UFQ3" s="16"/>
      <c r="UFR3" s="152"/>
      <c r="UFS3" s="4"/>
      <c r="UFT3" s="2"/>
      <c r="UFU3" s="2"/>
      <c r="UFV3" s="2"/>
      <c r="UFW3" s="4"/>
      <c r="UFX3" s="152"/>
      <c r="UFY3" s="16"/>
      <c r="UFZ3" s="152"/>
      <c r="UGA3" s="4"/>
      <c r="UGB3" s="2"/>
      <c r="UGC3" s="2"/>
      <c r="UGD3" s="2"/>
      <c r="UGE3" s="4"/>
      <c r="UGF3" s="152"/>
      <c r="UGG3" s="16"/>
      <c r="UGH3" s="152"/>
      <c r="UGI3" s="4"/>
      <c r="UGJ3" s="2"/>
      <c r="UGK3" s="2"/>
      <c r="UGL3" s="2"/>
      <c r="UGM3" s="4"/>
      <c r="UGN3" s="152"/>
      <c r="UGO3" s="16"/>
      <c r="UGP3" s="152"/>
      <c r="UGQ3" s="4"/>
      <c r="UGR3" s="2"/>
      <c r="UGS3" s="2"/>
      <c r="UGT3" s="2"/>
      <c r="UGU3" s="4"/>
      <c r="UGV3" s="152"/>
      <c r="UGW3" s="16"/>
      <c r="UGX3" s="152"/>
      <c r="UGY3" s="4"/>
      <c r="UGZ3" s="2"/>
      <c r="UHA3" s="2"/>
      <c r="UHB3" s="2"/>
      <c r="UHC3" s="4"/>
      <c r="UHD3" s="152"/>
      <c r="UHE3" s="16"/>
      <c r="UHF3" s="152"/>
      <c r="UHG3" s="4"/>
      <c r="UHH3" s="2"/>
      <c r="UHI3" s="2"/>
      <c r="UHJ3" s="2"/>
      <c r="UHK3" s="4"/>
      <c r="UHL3" s="152"/>
      <c r="UHM3" s="16"/>
      <c r="UHN3" s="152"/>
      <c r="UHO3" s="4"/>
      <c r="UHP3" s="2"/>
      <c r="UHQ3" s="2"/>
      <c r="UHR3" s="2"/>
      <c r="UHS3" s="4"/>
      <c r="UHT3" s="152"/>
      <c r="UHU3" s="16"/>
      <c r="UHV3" s="152"/>
      <c r="UHW3" s="4"/>
      <c r="UHX3" s="2"/>
      <c r="UHY3" s="2"/>
      <c r="UHZ3" s="2"/>
      <c r="UIA3" s="4"/>
      <c r="UIB3" s="152"/>
      <c r="UIC3" s="16"/>
      <c r="UID3" s="152"/>
      <c r="UIE3" s="4"/>
      <c r="UIF3" s="2"/>
      <c r="UIG3" s="2"/>
      <c r="UIH3" s="2"/>
      <c r="UII3" s="4"/>
      <c r="UIJ3" s="152"/>
      <c r="UIK3" s="16"/>
      <c r="UIL3" s="152"/>
      <c r="UIM3" s="4"/>
      <c r="UIN3" s="2"/>
      <c r="UIO3" s="2"/>
      <c r="UIP3" s="2"/>
      <c r="UIQ3" s="4"/>
      <c r="UIR3" s="152"/>
      <c r="UIS3" s="16"/>
      <c r="UIT3" s="152"/>
      <c r="UIU3" s="4"/>
      <c r="UIV3" s="2"/>
      <c r="UIW3" s="2"/>
      <c r="UIX3" s="2"/>
      <c r="UIY3" s="4"/>
      <c r="UIZ3" s="152"/>
      <c r="UJA3" s="16"/>
      <c r="UJB3" s="152"/>
      <c r="UJC3" s="4"/>
      <c r="UJD3" s="2"/>
      <c r="UJE3" s="2"/>
      <c r="UJF3" s="2"/>
      <c r="UJG3" s="4"/>
      <c r="UJH3" s="152"/>
      <c r="UJI3" s="16"/>
      <c r="UJJ3" s="152"/>
      <c r="UJK3" s="4"/>
      <c r="UJL3" s="2"/>
      <c r="UJM3" s="2"/>
      <c r="UJN3" s="2"/>
      <c r="UJO3" s="4"/>
      <c r="UJP3" s="152"/>
      <c r="UJQ3" s="16"/>
      <c r="UJR3" s="152"/>
      <c r="UJS3" s="4"/>
      <c r="UJT3" s="2"/>
      <c r="UJU3" s="2"/>
      <c r="UJV3" s="2"/>
      <c r="UJW3" s="4"/>
      <c r="UJX3" s="152"/>
      <c r="UJY3" s="16"/>
      <c r="UJZ3" s="152"/>
      <c r="UKA3" s="4"/>
      <c r="UKB3" s="2"/>
      <c r="UKC3" s="2"/>
      <c r="UKD3" s="2"/>
      <c r="UKE3" s="4"/>
      <c r="UKF3" s="152"/>
      <c r="UKG3" s="16"/>
      <c r="UKH3" s="152"/>
      <c r="UKI3" s="4"/>
      <c r="UKJ3" s="2"/>
      <c r="UKK3" s="2"/>
      <c r="UKL3" s="2"/>
      <c r="UKM3" s="4"/>
      <c r="UKN3" s="152"/>
      <c r="UKO3" s="16"/>
      <c r="UKP3" s="152"/>
      <c r="UKQ3" s="4"/>
      <c r="UKR3" s="2"/>
      <c r="UKS3" s="2"/>
      <c r="UKT3" s="2"/>
      <c r="UKU3" s="4"/>
      <c r="UKV3" s="152"/>
      <c r="UKW3" s="16"/>
      <c r="UKX3" s="152"/>
      <c r="UKY3" s="4"/>
      <c r="UKZ3" s="2"/>
      <c r="ULA3" s="2"/>
      <c r="ULB3" s="2"/>
      <c r="ULC3" s="4"/>
      <c r="ULD3" s="152"/>
      <c r="ULE3" s="16"/>
      <c r="ULF3" s="152"/>
      <c r="ULG3" s="4"/>
      <c r="ULH3" s="2"/>
      <c r="ULI3" s="2"/>
      <c r="ULJ3" s="2"/>
      <c r="ULK3" s="4"/>
      <c r="ULL3" s="152"/>
      <c r="ULM3" s="16"/>
      <c r="ULN3" s="152"/>
      <c r="ULO3" s="4"/>
      <c r="ULP3" s="2"/>
      <c r="ULQ3" s="2"/>
      <c r="ULR3" s="2"/>
      <c r="ULS3" s="4"/>
      <c r="ULT3" s="152"/>
      <c r="ULU3" s="16"/>
      <c r="ULV3" s="152"/>
      <c r="ULW3" s="4"/>
      <c r="ULX3" s="2"/>
      <c r="ULY3" s="2"/>
      <c r="ULZ3" s="2"/>
      <c r="UMA3" s="4"/>
      <c r="UMB3" s="152"/>
      <c r="UMC3" s="16"/>
      <c r="UMD3" s="152"/>
      <c r="UME3" s="4"/>
      <c r="UMF3" s="2"/>
      <c r="UMG3" s="2"/>
      <c r="UMH3" s="2"/>
      <c r="UMI3" s="4"/>
      <c r="UMJ3" s="152"/>
      <c r="UMK3" s="16"/>
      <c r="UML3" s="152"/>
      <c r="UMM3" s="4"/>
      <c r="UMN3" s="2"/>
      <c r="UMO3" s="2"/>
      <c r="UMP3" s="2"/>
      <c r="UMQ3" s="4"/>
      <c r="UMR3" s="152"/>
      <c r="UMS3" s="16"/>
      <c r="UMT3" s="152"/>
      <c r="UMU3" s="4"/>
      <c r="UMV3" s="2"/>
      <c r="UMW3" s="2"/>
      <c r="UMX3" s="2"/>
      <c r="UMY3" s="4"/>
      <c r="UMZ3" s="152"/>
      <c r="UNA3" s="16"/>
      <c r="UNB3" s="152"/>
      <c r="UNC3" s="4"/>
      <c r="UND3" s="2"/>
      <c r="UNE3" s="2"/>
      <c r="UNF3" s="2"/>
      <c r="UNG3" s="4"/>
      <c r="UNH3" s="152"/>
      <c r="UNI3" s="16"/>
      <c r="UNJ3" s="152"/>
      <c r="UNK3" s="4"/>
      <c r="UNL3" s="2"/>
      <c r="UNM3" s="2"/>
      <c r="UNN3" s="2"/>
      <c r="UNO3" s="4"/>
      <c r="UNP3" s="152"/>
      <c r="UNQ3" s="16"/>
      <c r="UNR3" s="152"/>
      <c r="UNS3" s="4"/>
      <c r="UNT3" s="2"/>
      <c r="UNU3" s="2"/>
      <c r="UNV3" s="2"/>
      <c r="UNW3" s="4"/>
      <c r="UNX3" s="152"/>
      <c r="UNY3" s="16"/>
      <c r="UNZ3" s="152"/>
      <c r="UOA3" s="4"/>
      <c r="UOB3" s="2"/>
      <c r="UOC3" s="2"/>
      <c r="UOD3" s="2"/>
      <c r="UOE3" s="4"/>
      <c r="UOF3" s="152"/>
      <c r="UOG3" s="16"/>
      <c r="UOH3" s="152"/>
      <c r="UOI3" s="4"/>
      <c r="UOJ3" s="2"/>
      <c r="UOK3" s="2"/>
      <c r="UOL3" s="2"/>
      <c r="UOM3" s="4"/>
      <c r="UON3" s="152"/>
      <c r="UOO3" s="16"/>
      <c r="UOP3" s="152"/>
      <c r="UOQ3" s="4"/>
      <c r="UOR3" s="2"/>
      <c r="UOS3" s="2"/>
      <c r="UOT3" s="2"/>
      <c r="UOU3" s="4"/>
      <c r="UOV3" s="152"/>
      <c r="UOW3" s="16"/>
      <c r="UOX3" s="152"/>
      <c r="UOY3" s="4"/>
      <c r="UOZ3" s="2"/>
      <c r="UPA3" s="2"/>
      <c r="UPB3" s="2"/>
      <c r="UPC3" s="4"/>
      <c r="UPD3" s="152"/>
      <c r="UPE3" s="16"/>
      <c r="UPF3" s="152"/>
      <c r="UPG3" s="4"/>
      <c r="UPH3" s="2"/>
      <c r="UPI3" s="2"/>
      <c r="UPJ3" s="2"/>
      <c r="UPK3" s="4"/>
      <c r="UPL3" s="152"/>
      <c r="UPM3" s="16"/>
      <c r="UPN3" s="152"/>
      <c r="UPO3" s="4"/>
      <c r="UPP3" s="2"/>
      <c r="UPQ3" s="2"/>
      <c r="UPR3" s="2"/>
      <c r="UPS3" s="4"/>
      <c r="UPT3" s="152"/>
      <c r="UPU3" s="16"/>
      <c r="UPV3" s="152"/>
      <c r="UPW3" s="4"/>
      <c r="UPX3" s="2"/>
      <c r="UPY3" s="2"/>
      <c r="UPZ3" s="2"/>
      <c r="UQA3" s="4"/>
      <c r="UQB3" s="152"/>
      <c r="UQC3" s="16"/>
      <c r="UQD3" s="152"/>
      <c r="UQE3" s="4"/>
      <c r="UQF3" s="2"/>
      <c r="UQG3" s="2"/>
      <c r="UQH3" s="2"/>
      <c r="UQI3" s="4"/>
      <c r="UQJ3" s="152"/>
      <c r="UQK3" s="16"/>
      <c r="UQL3" s="152"/>
      <c r="UQM3" s="4"/>
      <c r="UQN3" s="2"/>
      <c r="UQO3" s="2"/>
      <c r="UQP3" s="2"/>
      <c r="UQQ3" s="4"/>
      <c r="UQR3" s="152"/>
      <c r="UQS3" s="16"/>
      <c r="UQT3" s="152"/>
      <c r="UQU3" s="4"/>
      <c r="UQV3" s="2"/>
      <c r="UQW3" s="2"/>
      <c r="UQX3" s="2"/>
      <c r="UQY3" s="4"/>
      <c r="UQZ3" s="152"/>
      <c r="URA3" s="16"/>
      <c r="URB3" s="152"/>
      <c r="URC3" s="4"/>
      <c r="URD3" s="2"/>
      <c r="URE3" s="2"/>
      <c r="URF3" s="2"/>
      <c r="URG3" s="4"/>
      <c r="URH3" s="152"/>
      <c r="URI3" s="16"/>
      <c r="URJ3" s="152"/>
      <c r="URK3" s="4"/>
      <c r="URL3" s="2"/>
      <c r="URM3" s="2"/>
      <c r="URN3" s="2"/>
      <c r="URO3" s="4"/>
      <c r="URP3" s="152"/>
      <c r="URQ3" s="16"/>
      <c r="URR3" s="152"/>
      <c r="URS3" s="4"/>
      <c r="URT3" s="2"/>
      <c r="URU3" s="2"/>
      <c r="URV3" s="2"/>
      <c r="URW3" s="4"/>
      <c r="URX3" s="152"/>
      <c r="URY3" s="16"/>
      <c r="URZ3" s="152"/>
      <c r="USA3" s="4"/>
      <c r="USB3" s="2"/>
      <c r="USC3" s="2"/>
      <c r="USD3" s="2"/>
      <c r="USE3" s="4"/>
      <c r="USF3" s="152"/>
      <c r="USG3" s="16"/>
      <c r="USH3" s="152"/>
      <c r="USI3" s="4"/>
      <c r="USJ3" s="2"/>
      <c r="USK3" s="2"/>
      <c r="USL3" s="2"/>
      <c r="USM3" s="4"/>
      <c r="USN3" s="152"/>
      <c r="USO3" s="16"/>
      <c r="USP3" s="152"/>
      <c r="USQ3" s="4"/>
      <c r="USR3" s="2"/>
      <c r="USS3" s="2"/>
      <c r="UST3" s="2"/>
      <c r="USU3" s="4"/>
      <c r="USV3" s="152"/>
      <c r="USW3" s="16"/>
      <c r="USX3" s="152"/>
      <c r="USY3" s="4"/>
      <c r="USZ3" s="2"/>
      <c r="UTA3" s="2"/>
      <c r="UTB3" s="2"/>
      <c r="UTC3" s="4"/>
      <c r="UTD3" s="152"/>
      <c r="UTE3" s="16"/>
      <c r="UTF3" s="152"/>
      <c r="UTG3" s="4"/>
      <c r="UTH3" s="2"/>
      <c r="UTI3" s="2"/>
      <c r="UTJ3" s="2"/>
      <c r="UTK3" s="4"/>
      <c r="UTL3" s="152"/>
      <c r="UTM3" s="16"/>
      <c r="UTN3" s="152"/>
      <c r="UTO3" s="4"/>
      <c r="UTP3" s="2"/>
      <c r="UTQ3" s="2"/>
      <c r="UTR3" s="2"/>
      <c r="UTS3" s="4"/>
      <c r="UTT3" s="152"/>
      <c r="UTU3" s="16"/>
      <c r="UTV3" s="152"/>
      <c r="UTW3" s="4"/>
      <c r="UTX3" s="2"/>
      <c r="UTY3" s="2"/>
      <c r="UTZ3" s="2"/>
      <c r="UUA3" s="4"/>
      <c r="UUB3" s="152"/>
      <c r="UUC3" s="16"/>
      <c r="UUD3" s="152"/>
      <c r="UUE3" s="4"/>
      <c r="UUF3" s="2"/>
      <c r="UUG3" s="2"/>
      <c r="UUH3" s="2"/>
      <c r="UUI3" s="4"/>
      <c r="UUJ3" s="152"/>
      <c r="UUK3" s="16"/>
      <c r="UUL3" s="152"/>
      <c r="UUM3" s="4"/>
      <c r="UUN3" s="2"/>
      <c r="UUO3" s="2"/>
      <c r="UUP3" s="2"/>
      <c r="UUQ3" s="4"/>
      <c r="UUR3" s="152"/>
      <c r="UUS3" s="16"/>
      <c r="UUT3" s="152"/>
      <c r="UUU3" s="4"/>
      <c r="UUV3" s="2"/>
      <c r="UUW3" s="2"/>
      <c r="UUX3" s="2"/>
      <c r="UUY3" s="4"/>
      <c r="UUZ3" s="152"/>
      <c r="UVA3" s="16"/>
      <c r="UVB3" s="152"/>
      <c r="UVC3" s="4"/>
      <c r="UVD3" s="2"/>
      <c r="UVE3" s="2"/>
      <c r="UVF3" s="2"/>
      <c r="UVG3" s="4"/>
      <c r="UVH3" s="152"/>
      <c r="UVI3" s="16"/>
      <c r="UVJ3" s="152"/>
      <c r="UVK3" s="4"/>
      <c r="UVL3" s="2"/>
      <c r="UVM3" s="2"/>
      <c r="UVN3" s="2"/>
      <c r="UVO3" s="4"/>
      <c r="UVP3" s="152"/>
      <c r="UVQ3" s="16"/>
      <c r="UVR3" s="152"/>
      <c r="UVS3" s="4"/>
      <c r="UVT3" s="2"/>
      <c r="UVU3" s="2"/>
      <c r="UVV3" s="2"/>
      <c r="UVW3" s="4"/>
      <c r="UVX3" s="152"/>
      <c r="UVY3" s="16"/>
      <c r="UVZ3" s="152"/>
      <c r="UWA3" s="4"/>
      <c r="UWB3" s="2"/>
      <c r="UWC3" s="2"/>
      <c r="UWD3" s="2"/>
      <c r="UWE3" s="4"/>
      <c r="UWF3" s="152"/>
      <c r="UWG3" s="16"/>
      <c r="UWH3" s="152"/>
      <c r="UWI3" s="4"/>
      <c r="UWJ3" s="2"/>
      <c r="UWK3" s="2"/>
      <c r="UWL3" s="2"/>
      <c r="UWM3" s="4"/>
      <c r="UWN3" s="152"/>
      <c r="UWO3" s="16"/>
      <c r="UWP3" s="152"/>
      <c r="UWQ3" s="4"/>
      <c r="UWR3" s="2"/>
      <c r="UWS3" s="2"/>
      <c r="UWT3" s="2"/>
      <c r="UWU3" s="4"/>
      <c r="UWV3" s="152"/>
      <c r="UWW3" s="16"/>
      <c r="UWX3" s="152"/>
      <c r="UWY3" s="4"/>
      <c r="UWZ3" s="2"/>
      <c r="UXA3" s="2"/>
      <c r="UXB3" s="2"/>
      <c r="UXC3" s="4"/>
      <c r="UXD3" s="152"/>
      <c r="UXE3" s="16"/>
      <c r="UXF3" s="152"/>
      <c r="UXG3" s="4"/>
      <c r="UXH3" s="2"/>
      <c r="UXI3" s="2"/>
      <c r="UXJ3" s="2"/>
      <c r="UXK3" s="4"/>
      <c r="UXL3" s="152"/>
      <c r="UXM3" s="16"/>
      <c r="UXN3" s="152"/>
      <c r="UXO3" s="4"/>
      <c r="UXP3" s="2"/>
      <c r="UXQ3" s="2"/>
      <c r="UXR3" s="2"/>
      <c r="UXS3" s="4"/>
      <c r="UXT3" s="152"/>
      <c r="UXU3" s="16"/>
      <c r="UXV3" s="152"/>
      <c r="UXW3" s="4"/>
      <c r="UXX3" s="2"/>
      <c r="UXY3" s="2"/>
      <c r="UXZ3" s="2"/>
      <c r="UYA3" s="4"/>
      <c r="UYB3" s="152"/>
      <c r="UYC3" s="16"/>
      <c r="UYD3" s="152"/>
      <c r="UYE3" s="4"/>
      <c r="UYF3" s="2"/>
      <c r="UYG3" s="2"/>
      <c r="UYH3" s="2"/>
      <c r="UYI3" s="4"/>
      <c r="UYJ3" s="152"/>
      <c r="UYK3" s="16"/>
      <c r="UYL3" s="152"/>
      <c r="UYM3" s="4"/>
      <c r="UYN3" s="2"/>
      <c r="UYO3" s="2"/>
      <c r="UYP3" s="2"/>
      <c r="UYQ3" s="4"/>
      <c r="UYR3" s="152"/>
      <c r="UYS3" s="16"/>
      <c r="UYT3" s="152"/>
      <c r="UYU3" s="4"/>
      <c r="UYV3" s="2"/>
      <c r="UYW3" s="2"/>
      <c r="UYX3" s="2"/>
      <c r="UYY3" s="4"/>
      <c r="UYZ3" s="152"/>
      <c r="UZA3" s="16"/>
      <c r="UZB3" s="152"/>
      <c r="UZC3" s="4"/>
      <c r="UZD3" s="2"/>
      <c r="UZE3" s="2"/>
      <c r="UZF3" s="2"/>
      <c r="UZG3" s="4"/>
      <c r="UZH3" s="152"/>
      <c r="UZI3" s="16"/>
      <c r="UZJ3" s="152"/>
      <c r="UZK3" s="4"/>
      <c r="UZL3" s="2"/>
      <c r="UZM3" s="2"/>
      <c r="UZN3" s="2"/>
      <c r="UZO3" s="4"/>
      <c r="UZP3" s="152"/>
      <c r="UZQ3" s="16"/>
      <c r="UZR3" s="152"/>
      <c r="UZS3" s="4"/>
      <c r="UZT3" s="2"/>
      <c r="UZU3" s="2"/>
      <c r="UZV3" s="2"/>
      <c r="UZW3" s="4"/>
      <c r="UZX3" s="152"/>
      <c r="UZY3" s="16"/>
      <c r="UZZ3" s="152"/>
      <c r="VAA3" s="4"/>
      <c r="VAB3" s="2"/>
      <c r="VAC3" s="2"/>
      <c r="VAD3" s="2"/>
      <c r="VAE3" s="4"/>
      <c r="VAF3" s="152"/>
      <c r="VAG3" s="16"/>
      <c r="VAH3" s="152"/>
      <c r="VAI3" s="4"/>
      <c r="VAJ3" s="2"/>
      <c r="VAK3" s="2"/>
      <c r="VAL3" s="2"/>
      <c r="VAM3" s="4"/>
      <c r="VAN3" s="152"/>
      <c r="VAO3" s="16"/>
      <c r="VAP3" s="152"/>
      <c r="VAQ3" s="4"/>
      <c r="VAR3" s="2"/>
      <c r="VAS3" s="2"/>
      <c r="VAT3" s="2"/>
      <c r="VAU3" s="4"/>
      <c r="VAV3" s="152"/>
      <c r="VAW3" s="16"/>
      <c r="VAX3" s="152"/>
      <c r="VAY3" s="4"/>
      <c r="VAZ3" s="2"/>
      <c r="VBA3" s="2"/>
      <c r="VBB3" s="2"/>
      <c r="VBC3" s="4"/>
      <c r="VBD3" s="152"/>
      <c r="VBE3" s="16"/>
      <c r="VBF3" s="152"/>
      <c r="VBG3" s="4"/>
      <c r="VBH3" s="2"/>
      <c r="VBI3" s="2"/>
      <c r="VBJ3" s="2"/>
      <c r="VBK3" s="4"/>
      <c r="VBL3" s="152"/>
      <c r="VBM3" s="16"/>
      <c r="VBN3" s="152"/>
      <c r="VBO3" s="4"/>
      <c r="VBP3" s="2"/>
      <c r="VBQ3" s="2"/>
      <c r="VBR3" s="2"/>
      <c r="VBS3" s="4"/>
      <c r="VBT3" s="152"/>
      <c r="VBU3" s="16"/>
      <c r="VBV3" s="152"/>
      <c r="VBW3" s="4"/>
      <c r="VBX3" s="2"/>
      <c r="VBY3" s="2"/>
      <c r="VBZ3" s="2"/>
      <c r="VCA3" s="4"/>
      <c r="VCB3" s="152"/>
      <c r="VCC3" s="16"/>
      <c r="VCD3" s="152"/>
      <c r="VCE3" s="4"/>
      <c r="VCF3" s="2"/>
      <c r="VCG3" s="2"/>
      <c r="VCH3" s="2"/>
      <c r="VCI3" s="4"/>
      <c r="VCJ3" s="152"/>
      <c r="VCK3" s="16"/>
      <c r="VCL3" s="152"/>
      <c r="VCM3" s="4"/>
      <c r="VCN3" s="2"/>
      <c r="VCO3" s="2"/>
      <c r="VCP3" s="2"/>
      <c r="VCQ3" s="4"/>
      <c r="VCR3" s="152"/>
      <c r="VCS3" s="16"/>
      <c r="VCT3" s="152"/>
      <c r="VCU3" s="4"/>
      <c r="VCV3" s="2"/>
      <c r="VCW3" s="2"/>
      <c r="VCX3" s="2"/>
      <c r="VCY3" s="4"/>
      <c r="VCZ3" s="152"/>
      <c r="VDA3" s="16"/>
      <c r="VDB3" s="152"/>
      <c r="VDC3" s="4"/>
      <c r="VDD3" s="2"/>
      <c r="VDE3" s="2"/>
      <c r="VDF3" s="2"/>
      <c r="VDG3" s="4"/>
      <c r="VDH3" s="152"/>
      <c r="VDI3" s="16"/>
      <c r="VDJ3" s="152"/>
      <c r="VDK3" s="4"/>
      <c r="VDL3" s="2"/>
      <c r="VDM3" s="2"/>
      <c r="VDN3" s="2"/>
      <c r="VDO3" s="4"/>
      <c r="VDP3" s="152"/>
      <c r="VDQ3" s="16"/>
      <c r="VDR3" s="152"/>
      <c r="VDS3" s="4"/>
      <c r="VDT3" s="2"/>
      <c r="VDU3" s="2"/>
      <c r="VDV3" s="2"/>
      <c r="VDW3" s="4"/>
      <c r="VDX3" s="152"/>
      <c r="VDY3" s="16"/>
      <c r="VDZ3" s="152"/>
      <c r="VEA3" s="4"/>
      <c r="VEB3" s="2"/>
      <c r="VEC3" s="2"/>
      <c r="VED3" s="2"/>
      <c r="VEE3" s="4"/>
      <c r="VEF3" s="152"/>
      <c r="VEG3" s="16"/>
      <c r="VEH3" s="152"/>
      <c r="VEI3" s="4"/>
      <c r="VEJ3" s="2"/>
      <c r="VEK3" s="2"/>
      <c r="VEL3" s="2"/>
      <c r="VEM3" s="4"/>
      <c r="VEN3" s="152"/>
      <c r="VEO3" s="16"/>
      <c r="VEP3" s="152"/>
      <c r="VEQ3" s="4"/>
      <c r="VER3" s="2"/>
      <c r="VES3" s="2"/>
      <c r="VET3" s="2"/>
      <c r="VEU3" s="4"/>
      <c r="VEV3" s="152"/>
      <c r="VEW3" s="16"/>
      <c r="VEX3" s="152"/>
      <c r="VEY3" s="4"/>
      <c r="VEZ3" s="2"/>
      <c r="VFA3" s="2"/>
      <c r="VFB3" s="2"/>
      <c r="VFC3" s="4"/>
      <c r="VFD3" s="152"/>
      <c r="VFE3" s="16"/>
      <c r="VFF3" s="152"/>
      <c r="VFG3" s="4"/>
      <c r="VFH3" s="2"/>
      <c r="VFI3" s="2"/>
      <c r="VFJ3" s="2"/>
      <c r="VFK3" s="4"/>
      <c r="VFL3" s="152"/>
      <c r="VFM3" s="16"/>
      <c r="VFN3" s="152"/>
      <c r="VFO3" s="4"/>
      <c r="VFP3" s="2"/>
      <c r="VFQ3" s="2"/>
      <c r="VFR3" s="2"/>
      <c r="VFS3" s="4"/>
      <c r="VFT3" s="152"/>
      <c r="VFU3" s="16"/>
      <c r="VFV3" s="152"/>
      <c r="VFW3" s="4"/>
      <c r="VFX3" s="2"/>
      <c r="VFY3" s="2"/>
      <c r="VFZ3" s="2"/>
      <c r="VGA3" s="4"/>
      <c r="VGB3" s="152"/>
      <c r="VGC3" s="16"/>
      <c r="VGD3" s="152"/>
      <c r="VGE3" s="4"/>
      <c r="VGF3" s="2"/>
      <c r="VGG3" s="2"/>
      <c r="VGH3" s="2"/>
      <c r="VGI3" s="4"/>
      <c r="VGJ3" s="152"/>
      <c r="VGK3" s="16"/>
      <c r="VGL3" s="152"/>
      <c r="VGM3" s="4"/>
      <c r="VGN3" s="2"/>
      <c r="VGO3" s="2"/>
      <c r="VGP3" s="2"/>
      <c r="VGQ3" s="4"/>
      <c r="VGR3" s="152"/>
      <c r="VGS3" s="16"/>
      <c r="VGT3" s="152"/>
      <c r="VGU3" s="4"/>
      <c r="VGV3" s="2"/>
      <c r="VGW3" s="2"/>
      <c r="VGX3" s="2"/>
      <c r="VGY3" s="4"/>
      <c r="VGZ3" s="152"/>
      <c r="VHA3" s="16"/>
      <c r="VHB3" s="152"/>
      <c r="VHC3" s="4"/>
      <c r="VHD3" s="2"/>
      <c r="VHE3" s="2"/>
      <c r="VHF3" s="2"/>
      <c r="VHG3" s="4"/>
      <c r="VHH3" s="152"/>
      <c r="VHI3" s="16"/>
      <c r="VHJ3" s="152"/>
      <c r="VHK3" s="4"/>
      <c r="VHL3" s="2"/>
      <c r="VHM3" s="2"/>
      <c r="VHN3" s="2"/>
      <c r="VHO3" s="4"/>
      <c r="VHP3" s="152"/>
      <c r="VHQ3" s="16"/>
      <c r="VHR3" s="152"/>
      <c r="VHS3" s="4"/>
      <c r="VHT3" s="2"/>
      <c r="VHU3" s="2"/>
      <c r="VHV3" s="2"/>
      <c r="VHW3" s="4"/>
      <c r="VHX3" s="152"/>
      <c r="VHY3" s="16"/>
      <c r="VHZ3" s="152"/>
      <c r="VIA3" s="4"/>
      <c r="VIB3" s="2"/>
      <c r="VIC3" s="2"/>
      <c r="VID3" s="2"/>
      <c r="VIE3" s="4"/>
      <c r="VIF3" s="152"/>
      <c r="VIG3" s="16"/>
      <c r="VIH3" s="152"/>
      <c r="VII3" s="4"/>
      <c r="VIJ3" s="2"/>
      <c r="VIK3" s="2"/>
      <c r="VIL3" s="2"/>
      <c r="VIM3" s="4"/>
      <c r="VIN3" s="152"/>
      <c r="VIO3" s="16"/>
      <c r="VIP3" s="152"/>
      <c r="VIQ3" s="4"/>
      <c r="VIR3" s="2"/>
      <c r="VIS3" s="2"/>
      <c r="VIT3" s="2"/>
      <c r="VIU3" s="4"/>
      <c r="VIV3" s="152"/>
      <c r="VIW3" s="16"/>
      <c r="VIX3" s="152"/>
      <c r="VIY3" s="4"/>
      <c r="VIZ3" s="2"/>
      <c r="VJA3" s="2"/>
      <c r="VJB3" s="2"/>
      <c r="VJC3" s="4"/>
      <c r="VJD3" s="152"/>
      <c r="VJE3" s="16"/>
      <c r="VJF3" s="152"/>
      <c r="VJG3" s="4"/>
      <c r="VJH3" s="2"/>
      <c r="VJI3" s="2"/>
      <c r="VJJ3" s="2"/>
      <c r="VJK3" s="4"/>
      <c r="VJL3" s="152"/>
      <c r="VJM3" s="16"/>
      <c r="VJN3" s="152"/>
      <c r="VJO3" s="4"/>
      <c r="VJP3" s="2"/>
      <c r="VJQ3" s="2"/>
      <c r="VJR3" s="2"/>
      <c r="VJS3" s="4"/>
      <c r="VJT3" s="152"/>
      <c r="VJU3" s="16"/>
      <c r="VJV3" s="152"/>
      <c r="VJW3" s="4"/>
      <c r="VJX3" s="2"/>
      <c r="VJY3" s="2"/>
      <c r="VJZ3" s="2"/>
      <c r="VKA3" s="4"/>
      <c r="VKB3" s="152"/>
      <c r="VKC3" s="16"/>
      <c r="VKD3" s="152"/>
      <c r="VKE3" s="4"/>
      <c r="VKF3" s="2"/>
      <c r="VKG3" s="2"/>
      <c r="VKH3" s="2"/>
      <c r="VKI3" s="4"/>
      <c r="VKJ3" s="152"/>
      <c r="VKK3" s="16"/>
      <c r="VKL3" s="152"/>
      <c r="VKM3" s="4"/>
      <c r="VKN3" s="2"/>
      <c r="VKO3" s="2"/>
      <c r="VKP3" s="2"/>
      <c r="VKQ3" s="4"/>
      <c r="VKR3" s="152"/>
      <c r="VKS3" s="16"/>
      <c r="VKT3" s="152"/>
      <c r="VKU3" s="4"/>
      <c r="VKV3" s="2"/>
      <c r="VKW3" s="2"/>
      <c r="VKX3" s="2"/>
      <c r="VKY3" s="4"/>
      <c r="VKZ3" s="152"/>
      <c r="VLA3" s="16"/>
      <c r="VLB3" s="152"/>
      <c r="VLC3" s="4"/>
      <c r="VLD3" s="2"/>
      <c r="VLE3" s="2"/>
      <c r="VLF3" s="2"/>
      <c r="VLG3" s="4"/>
      <c r="VLH3" s="152"/>
      <c r="VLI3" s="16"/>
      <c r="VLJ3" s="152"/>
      <c r="VLK3" s="4"/>
      <c r="VLL3" s="2"/>
      <c r="VLM3" s="2"/>
      <c r="VLN3" s="2"/>
      <c r="VLO3" s="4"/>
      <c r="VLP3" s="152"/>
      <c r="VLQ3" s="16"/>
      <c r="VLR3" s="152"/>
      <c r="VLS3" s="4"/>
      <c r="VLT3" s="2"/>
      <c r="VLU3" s="2"/>
      <c r="VLV3" s="2"/>
      <c r="VLW3" s="4"/>
      <c r="VLX3" s="152"/>
      <c r="VLY3" s="16"/>
      <c r="VLZ3" s="152"/>
      <c r="VMA3" s="4"/>
      <c r="VMB3" s="2"/>
      <c r="VMC3" s="2"/>
      <c r="VMD3" s="2"/>
      <c r="VME3" s="4"/>
      <c r="VMF3" s="152"/>
      <c r="VMG3" s="16"/>
      <c r="VMH3" s="152"/>
      <c r="VMI3" s="4"/>
      <c r="VMJ3" s="2"/>
      <c r="VMK3" s="2"/>
      <c r="VML3" s="2"/>
      <c r="VMM3" s="4"/>
      <c r="VMN3" s="152"/>
      <c r="VMO3" s="16"/>
      <c r="VMP3" s="152"/>
      <c r="VMQ3" s="4"/>
      <c r="VMR3" s="2"/>
      <c r="VMS3" s="2"/>
      <c r="VMT3" s="2"/>
      <c r="VMU3" s="4"/>
      <c r="VMV3" s="152"/>
      <c r="VMW3" s="16"/>
      <c r="VMX3" s="152"/>
      <c r="VMY3" s="4"/>
      <c r="VMZ3" s="2"/>
      <c r="VNA3" s="2"/>
      <c r="VNB3" s="2"/>
      <c r="VNC3" s="4"/>
      <c r="VND3" s="152"/>
      <c r="VNE3" s="16"/>
      <c r="VNF3" s="152"/>
      <c r="VNG3" s="4"/>
      <c r="VNH3" s="2"/>
      <c r="VNI3" s="2"/>
      <c r="VNJ3" s="2"/>
      <c r="VNK3" s="4"/>
      <c r="VNL3" s="152"/>
      <c r="VNM3" s="16"/>
      <c r="VNN3" s="152"/>
      <c r="VNO3" s="4"/>
      <c r="VNP3" s="2"/>
      <c r="VNQ3" s="2"/>
      <c r="VNR3" s="2"/>
      <c r="VNS3" s="4"/>
      <c r="VNT3" s="152"/>
      <c r="VNU3" s="16"/>
      <c r="VNV3" s="152"/>
      <c r="VNW3" s="4"/>
      <c r="VNX3" s="2"/>
      <c r="VNY3" s="2"/>
      <c r="VNZ3" s="2"/>
      <c r="VOA3" s="4"/>
      <c r="VOB3" s="152"/>
      <c r="VOC3" s="16"/>
      <c r="VOD3" s="152"/>
      <c r="VOE3" s="4"/>
      <c r="VOF3" s="2"/>
      <c r="VOG3" s="2"/>
      <c r="VOH3" s="2"/>
      <c r="VOI3" s="4"/>
      <c r="VOJ3" s="152"/>
      <c r="VOK3" s="16"/>
      <c r="VOL3" s="152"/>
      <c r="VOM3" s="4"/>
      <c r="VON3" s="2"/>
      <c r="VOO3" s="2"/>
      <c r="VOP3" s="2"/>
      <c r="VOQ3" s="4"/>
      <c r="VOR3" s="152"/>
      <c r="VOS3" s="16"/>
      <c r="VOT3" s="152"/>
      <c r="VOU3" s="4"/>
      <c r="VOV3" s="2"/>
      <c r="VOW3" s="2"/>
      <c r="VOX3" s="2"/>
      <c r="VOY3" s="4"/>
      <c r="VOZ3" s="152"/>
      <c r="VPA3" s="16"/>
      <c r="VPB3" s="152"/>
      <c r="VPC3" s="4"/>
      <c r="VPD3" s="2"/>
      <c r="VPE3" s="2"/>
      <c r="VPF3" s="2"/>
      <c r="VPG3" s="4"/>
      <c r="VPH3" s="152"/>
      <c r="VPI3" s="16"/>
      <c r="VPJ3" s="152"/>
      <c r="VPK3" s="4"/>
      <c r="VPL3" s="2"/>
      <c r="VPM3" s="2"/>
      <c r="VPN3" s="2"/>
      <c r="VPO3" s="4"/>
      <c r="VPP3" s="152"/>
      <c r="VPQ3" s="16"/>
      <c r="VPR3" s="152"/>
      <c r="VPS3" s="4"/>
      <c r="VPT3" s="2"/>
      <c r="VPU3" s="2"/>
      <c r="VPV3" s="2"/>
      <c r="VPW3" s="4"/>
      <c r="VPX3" s="152"/>
      <c r="VPY3" s="16"/>
      <c r="VPZ3" s="152"/>
      <c r="VQA3" s="4"/>
      <c r="VQB3" s="2"/>
      <c r="VQC3" s="2"/>
      <c r="VQD3" s="2"/>
      <c r="VQE3" s="4"/>
      <c r="VQF3" s="152"/>
      <c r="VQG3" s="16"/>
      <c r="VQH3" s="152"/>
      <c r="VQI3" s="4"/>
      <c r="VQJ3" s="2"/>
      <c r="VQK3" s="2"/>
      <c r="VQL3" s="2"/>
      <c r="VQM3" s="4"/>
      <c r="VQN3" s="152"/>
      <c r="VQO3" s="16"/>
      <c r="VQP3" s="152"/>
      <c r="VQQ3" s="4"/>
      <c r="VQR3" s="2"/>
      <c r="VQS3" s="2"/>
      <c r="VQT3" s="2"/>
      <c r="VQU3" s="4"/>
      <c r="VQV3" s="152"/>
      <c r="VQW3" s="16"/>
      <c r="VQX3" s="152"/>
      <c r="VQY3" s="4"/>
      <c r="VQZ3" s="2"/>
      <c r="VRA3" s="2"/>
      <c r="VRB3" s="2"/>
      <c r="VRC3" s="4"/>
      <c r="VRD3" s="152"/>
      <c r="VRE3" s="16"/>
      <c r="VRF3" s="152"/>
      <c r="VRG3" s="4"/>
      <c r="VRH3" s="2"/>
      <c r="VRI3" s="2"/>
      <c r="VRJ3" s="2"/>
      <c r="VRK3" s="4"/>
      <c r="VRL3" s="152"/>
      <c r="VRM3" s="16"/>
      <c r="VRN3" s="152"/>
      <c r="VRO3" s="4"/>
      <c r="VRP3" s="2"/>
      <c r="VRQ3" s="2"/>
      <c r="VRR3" s="2"/>
      <c r="VRS3" s="4"/>
      <c r="VRT3" s="152"/>
      <c r="VRU3" s="16"/>
      <c r="VRV3" s="152"/>
      <c r="VRW3" s="4"/>
      <c r="VRX3" s="2"/>
      <c r="VRY3" s="2"/>
      <c r="VRZ3" s="2"/>
      <c r="VSA3" s="4"/>
      <c r="VSB3" s="152"/>
      <c r="VSC3" s="16"/>
      <c r="VSD3" s="152"/>
      <c r="VSE3" s="4"/>
      <c r="VSF3" s="2"/>
      <c r="VSG3" s="2"/>
      <c r="VSH3" s="2"/>
      <c r="VSI3" s="4"/>
      <c r="VSJ3" s="152"/>
      <c r="VSK3" s="16"/>
      <c r="VSL3" s="152"/>
      <c r="VSM3" s="4"/>
      <c r="VSN3" s="2"/>
      <c r="VSO3" s="2"/>
      <c r="VSP3" s="2"/>
      <c r="VSQ3" s="4"/>
      <c r="VSR3" s="152"/>
      <c r="VSS3" s="16"/>
      <c r="VST3" s="152"/>
      <c r="VSU3" s="4"/>
      <c r="VSV3" s="2"/>
      <c r="VSW3" s="2"/>
      <c r="VSX3" s="2"/>
      <c r="VSY3" s="4"/>
      <c r="VSZ3" s="152"/>
      <c r="VTA3" s="16"/>
      <c r="VTB3" s="152"/>
      <c r="VTC3" s="4"/>
      <c r="VTD3" s="2"/>
      <c r="VTE3" s="2"/>
      <c r="VTF3" s="2"/>
      <c r="VTG3" s="4"/>
      <c r="VTH3" s="152"/>
      <c r="VTI3" s="16"/>
      <c r="VTJ3" s="152"/>
      <c r="VTK3" s="4"/>
      <c r="VTL3" s="2"/>
      <c r="VTM3" s="2"/>
      <c r="VTN3" s="2"/>
      <c r="VTO3" s="4"/>
      <c r="VTP3" s="152"/>
      <c r="VTQ3" s="16"/>
      <c r="VTR3" s="152"/>
      <c r="VTS3" s="4"/>
      <c r="VTT3" s="2"/>
      <c r="VTU3" s="2"/>
      <c r="VTV3" s="2"/>
      <c r="VTW3" s="4"/>
      <c r="VTX3" s="152"/>
      <c r="VTY3" s="16"/>
      <c r="VTZ3" s="152"/>
      <c r="VUA3" s="4"/>
      <c r="VUB3" s="2"/>
      <c r="VUC3" s="2"/>
      <c r="VUD3" s="2"/>
      <c r="VUE3" s="4"/>
      <c r="VUF3" s="152"/>
      <c r="VUG3" s="16"/>
      <c r="VUH3" s="152"/>
      <c r="VUI3" s="4"/>
      <c r="VUJ3" s="2"/>
      <c r="VUK3" s="2"/>
      <c r="VUL3" s="2"/>
      <c r="VUM3" s="4"/>
      <c r="VUN3" s="152"/>
      <c r="VUO3" s="16"/>
      <c r="VUP3" s="152"/>
      <c r="VUQ3" s="4"/>
      <c r="VUR3" s="2"/>
      <c r="VUS3" s="2"/>
      <c r="VUT3" s="2"/>
      <c r="VUU3" s="4"/>
      <c r="VUV3" s="152"/>
      <c r="VUW3" s="16"/>
      <c r="VUX3" s="152"/>
      <c r="VUY3" s="4"/>
      <c r="VUZ3" s="2"/>
      <c r="VVA3" s="2"/>
      <c r="VVB3" s="2"/>
      <c r="VVC3" s="4"/>
      <c r="VVD3" s="152"/>
      <c r="VVE3" s="16"/>
      <c r="VVF3" s="152"/>
      <c r="VVG3" s="4"/>
      <c r="VVH3" s="2"/>
      <c r="VVI3" s="2"/>
      <c r="VVJ3" s="2"/>
      <c r="VVK3" s="4"/>
      <c r="VVL3" s="152"/>
      <c r="VVM3" s="16"/>
      <c r="VVN3" s="152"/>
      <c r="VVO3" s="4"/>
      <c r="VVP3" s="2"/>
      <c r="VVQ3" s="2"/>
      <c r="VVR3" s="2"/>
      <c r="VVS3" s="4"/>
      <c r="VVT3" s="152"/>
      <c r="VVU3" s="16"/>
      <c r="VVV3" s="152"/>
      <c r="VVW3" s="4"/>
      <c r="VVX3" s="2"/>
      <c r="VVY3" s="2"/>
      <c r="VVZ3" s="2"/>
      <c r="VWA3" s="4"/>
      <c r="VWB3" s="152"/>
      <c r="VWC3" s="16"/>
      <c r="VWD3" s="152"/>
      <c r="VWE3" s="4"/>
      <c r="VWF3" s="2"/>
      <c r="VWG3" s="2"/>
      <c r="VWH3" s="2"/>
      <c r="VWI3" s="4"/>
      <c r="VWJ3" s="152"/>
      <c r="VWK3" s="16"/>
      <c r="VWL3" s="152"/>
      <c r="VWM3" s="4"/>
      <c r="VWN3" s="2"/>
      <c r="VWO3" s="2"/>
      <c r="VWP3" s="2"/>
      <c r="VWQ3" s="4"/>
      <c r="VWR3" s="152"/>
      <c r="VWS3" s="16"/>
      <c r="VWT3" s="152"/>
      <c r="VWU3" s="4"/>
      <c r="VWV3" s="2"/>
      <c r="VWW3" s="2"/>
      <c r="VWX3" s="2"/>
      <c r="VWY3" s="4"/>
      <c r="VWZ3" s="152"/>
      <c r="VXA3" s="16"/>
      <c r="VXB3" s="152"/>
      <c r="VXC3" s="4"/>
      <c r="VXD3" s="2"/>
      <c r="VXE3" s="2"/>
      <c r="VXF3" s="2"/>
      <c r="VXG3" s="4"/>
      <c r="VXH3" s="152"/>
      <c r="VXI3" s="16"/>
      <c r="VXJ3" s="152"/>
      <c r="VXK3" s="4"/>
      <c r="VXL3" s="2"/>
      <c r="VXM3" s="2"/>
      <c r="VXN3" s="2"/>
      <c r="VXO3" s="4"/>
      <c r="VXP3" s="152"/>
      <c r="VXQ3" s="16"/>
      <c r="VXR3" s="152"/>
      <c r="VXS3" s="4"/>
      <c r="VXT3" s="2"/>
      <c r="VXU3" s="2"/>
      <c r="VXV3" s="2"/>
      <c r="VXW3" s="4"/>
      <c r="VXX3" s="152"/>
      <c r="VXY3" s="16"/>
      <c r="VXZ3" s="152"/>
      <c r="VYA3" s="4"/>
      <c r="VYB3" s="2"/>
      <c r="VYC3" s="2"/>
      <c r="VYD3" s="2"/>
      <c r="VYE3" s="4"/>
      <c r="VYF3" s="152"/>
      <c r="VYG3" s="16"/>
      <c r="VYH3" s="152"/>
      <c r="VYI3" s="4"/>
      <c r="VYJ3" s="2"/>
      <c r="VYK3" s="2"/>
      <c r="VYL3" s="2"/>
      <c r="VYM3" s="4"/>
      <c r="VYN3" s="152"/>
      <c r="VYO3" s="16"/>
      <c r="VYP3" s="152"/>
      <c r="VYQ3" s="4"/>
      <c r="VYR3" s="2"/>
      <c r="VYS3" s="2"/>
      <c r="VYT3" s="2"/>
      <c r="VYU3" s="4"/>
      <c r="VYV3" s="152"/>
      <c r="VYW3" s="16"/>
      <c r="VYX3" s="152"/>
      <c r="VYY3" s="4"/>
      <c r="VYZ3" s="2"/>
      <c r="VZA3" s="2"/>
      <c r="VZB3" s="2"/>
      <c r="VZC3" s="4"/>
      <c r="VZD3" s="152"/>
      <c r="VZE3" s="16"/>
      <c r="VZF3" s="152"/>
      <c r="VZG3" s="4"/>
      <c r="VZH3" s="2"/>
      <c r="VZI3" s="2"/>
      <c r="VZJ3" s="2"/>
      <c r="VZK3" s="4"/>
      <c r="VZL3" s="152"/>
      <c r="VZM3" s="16"/>
      <c r="VZN3" s="152"/>
      <c r="VZO3" s="4"/>
      <c r="VZP3" s="2"/>
      <c r="VZQ3" s="2"/>
      <c r="VZR3" s="2"/>
      <c r="VZS3" s="4"/>
      <c r="VZT3" s="152"/>
      <c r="VZU3" s="16"/>
      <c r="VZV3" s="152"/>
      <c r="VZW3" s="4"/>
      <c r="VZX3" s="2"/>
      <c r="VZY3" s="2"/>
      <c r="VZZ3" s="2"/>
      <c r="WAA3" s="4"/>
      <c r="WAB3" s="152"/>
      <c r="WAC3" s="16"/>
      <c r="WAD3" s="152"/>
      <c r="WAE3" s="4"/>
      <c r="WAF3" s="2"/>
      <c r="WAG3" s="2"/>
      <c r="WAH3" s="2"/>
      <c r="WAI3" s="4"/>
      <c r="WAJ3" s="152"/>
      <c r="WAK3" s="16"/>
      <c r="WAL3" s="152"/>
      <c r="WAM3" s="4"/>
      <c r="WAN3" s="2"/>
      <c r="WAO3" s="2"/>
      <c r="WAP3" s="2"/>
      <c r="WAQ3" s="4"/>
      <c r="WAR3" s="152"/>
      <c r="WAS3" s="16"/>
      <c r="WAT3" s="152"/>
      <c r="WAU3" s="4"/>
      <c r="WAV3" s="2"/>
      <c r="WAW3" s="2"/>
      <c r="WAX3" s="2"/>
      <c r="WAY3" s="4"/>
      <c r="WAZ3" s="152"/>
      <c r="WBA3" s="16"/>
      <c r="WBB3" s="152"/>
      <c r="WBC3" s="4"/>
      <c r="WBD3" s="2"/>
      <c r="WBE3" s="2"/>
      <c r="WBF3" s="2"/>
      <c r="WBG3" s="4"/>
      <c r="WBH3" s="152"/>
      <c r="WBI3" s="16"/>
      <c r="WBJ3" s="152"/>
      <c r="WBK3" s="4"/>
      <c r="WBL3" s="2"/>
      <c r="WBM3" s="2"/>
      <c r="WBN3" s="2"/>
      <c r="WBO3" s="4"/>
      <c r="WBP3" s="152"/>
      <c r="WBQ3" s="16"/>
      <c r="WBR3" s="152"/>
      <c r="WBS3" s="4"/>
      <c r="WBT3" s="2"/>
      <c r="WBU3" s="2"/>
      <c r="WBV3" s="2"/>
      <c r="WBW3" s="4"/>
      <c r="WBX3" s="152"/>
      <c r="WBY3" s="16"/>
      <c r="WBZ3" s="152"/>
      <c r="WCA3" s="4"/>
      <c r="WCB3" s="2"/>
      <c r="WCC3" s="2"/>
      <c r="WCD3" s="2"/>
      <c r="WCE3" s="4"/>
      <c r="WCF3" s="152"/>
      <c r="WCG3" s="16"/>
      <c r="WCH3" s="152"/>
      <c r="WCI3" s="4"/>
      <c r="WCJ3" s="2"/>
      <c r="WCK3" s="2"/>
      <c r="WCL3" s="2"/>
      <c r="WCM3" s="4"/>
      <c r="WCN3" s="152"/>
      <c r="WCO3" s="16"/>
      <c r="WCP3" s="152"/>
      <c r="WCQ3" s="4"/>
      <c r="WCR3" s="2"/>
      <c r="WCS3" s="2"/>
      <c r="WCT3" s="2"/>
      <c r="WCU3" s="4"/>
      <c r="WCV3" s="152"/>
      <c r="WCW3" s="16"/>
      <c r="WCX3" s="152"/>
      <c r="WCY3" s="4"/>
      <c r="WCZ3" s="2"/>
      <c r="WDA3" s="2"/>
      <c r="WDB3" s="2"/>
      <c r="WDC3" s="4"/>
      <c r="WDD3" s="152"/>
      <c r="WDE3" s="16"/>
      <c r="WDF3" s="152"/>
      <c r="WDG3" s="4"/>
      <c r="WDH3" s="2"/>
      <c r="WDI3" s="2"/>
      <c r="WDJ3" s="2"/>
      <c r="WDK3" s="4"/>
      <c r="WDL3" s="152"/>
      <c r="WDM3" s="16"/>
      <c r="WDN3" s="152"/>
      <c r="WDO3" s="4"/>
      <c r="WDP3" s="2"/>
      <c r="WDQ3" s="2"/>
      <c r="WDR3" s="2"/>
      <c r="WDS3" s="4"/>
      <c r="WDT3" s="152"/>
      <c r="WDU3" s="16"/>
      <c r="WDV3" s="152"/>
      <c r="WDW3" s="4"/>
      <c r="WDX3" s="2"/>
      <c r="WDY3" s="2"/>
      <c r="WDZ3" s="2"/>
      <c r="WEA3" s="4"/>
      <c r="WEB3" s="152"/>
      <c r="WEC3" s="16"/>
      <c r="WED3" s="152"/>
      <c r="WEE3" s="4"/>
      <c r="WEF3" s="2"/>
      <c r="WEG3" s="2"/>
      <c r="WEH3" s="2"/>
      <c r="WEI3" s="4"/>
      <c r="WEJ3" s="152"/>
      <c r="WEK3" s="16"/>
      <c r="WEL3" s="152"/>
      <c r="WEM3" s="4"/>
      <c r="WEN3" s="2"/>
      <c r="WEO3" s="2"/>
      <c r="WEP3" s="2"/>
      <c r="WEQ3" s="4"/>
      <c r="WER3" s="152"/>
      <c r="WES3" s="16"/>
      <c r="WET3" s="152"/>
      <c r="WEU3" s="4"/>
      <c r="WEV3" s="2"/>
      <c r="WEW3" s="2"/>
      <c r="WEX3" s="2"/>
      <c r="WEY3" s="4"/>
      <c r="WEZ3" s="152"/>
      <c r="WFA3" s="16"/>
      <c r="WFB3" s="152"/>
      <c r="WFC3" s="4"/>
      <c r="WFD3" s="2"/>
      <c r="WFE3" s="2"/>
      <c r="WFF3" s="2"/>
      <c r="WFG3" s="4"/>
      <c r="WFH3" s="152"/>
      <c r="WFI3" s="16"/>
      <c r="WFJ3" s="152"/>
      <c r="WFK3" s="4"/>
      <c r="WFL3" s="2"/>
      <c r="WFM3" s="2"/>
      <c r="WFN3" s="2"/>
      <c r="WFO3" s="4"/>
      <c r="WFP3" s="152"/>
      <c r="WFQ3" s="16"/>
      <c r="WFR3" s="152"/>
      <c r="WFS3" s="4"/>
      <c r="WFT3" s="2"/>
      <c r="WFU3" s="2"/>
      <c r="WFV3" s="2"/>
      <c r="WFW3" s="4"/>
      <c r="WFX3" s="152"/>
      <c r="WFY3" s="16"/>
      <c r="WFZ3" s="152"/>
      <c r="WGA3" s="4"/>
      <c r="WGB3" s="2"/>
      <c r="WGC3" s="2"/>
      <c r="WGD3" s="2"/>
      <c r="WGE3" s="4"/>
      <c r="WGF3" s="152"/>
      <c r="WGG3" s="16"/>
      <c r="WGH3" s="152"/>
      <c r="WGI3" s="4"/>
      <c r="WGJ3" s="2"/>
      <c r="WGK3" s="2"/>
      <c r="WGL3" s="2"/>
      <c r="WGM3" s="4"/>
      <c r="WGN3" s="152"/>
      <c r="WGO3" s="16"/>
      <c r="WGP3" s="152"/>
      <c r="WGQ3" s="4"/>
      <c r="WGR3" s="2"/>
      <c r="WGS3" s="2"/>
      <c r="WGT3" s="2"/>
      <c r="WGU3" s="4"/>
      <c r="WGV3" s="152"/>
      <c r="WGW3" s="16"/>
      <c r="WGX3" s="152"/>
      <c r="WGY3" s="4"/>
      <c r="WGZ3" s="2"/>
      <c r="WHA3" s="2"/>
      <c r="WHB3" s="2"/>
      <c r="WHC3" s="4"/>
      <c r="WHD3" s="152"/>
      <c r="WHE3" s="16"/>
      <c r="WHF3" s="152"/>
      <c r="WHG3" s="4"/>
      <c r="WHH3" s="2"/>
      <c r="WHI3" s="2"/>
      <c r="WHJ3" s="2"/>
      <c r="WHK3" s="4"/>
      <c r="WHL3" s="152"/>
      <c r="WHM3" s="16"/>
      <c r="WHN3" s="152"/>
      <c r="WHO3" s="4"/>
      <c r="WHP3" s="2"/>
      <c r="WHQ3" s="2"/>
      <c r="WHR3" s="2"/>
      <c r="WHS3" s="4"/>
      <c r="WHT3" s="152"/>
      <c r="WHU3" s="16"/>
      <c r="WHV3" s="152"/>
      <c r="WHW3" s="4"/>
      <c r="WHX3" s="2"/>
      <c r="WHY3" s="2"/>
      <c r="WHZ3" s="2"/>
      <c r="WIA3" s="4"/>
      <c r="WIB3" s="152"/>
      <c r="WIC3" s="16"/>
      <c r="WID3" s="152"/>
      <c r="WIE3" s="4"/>
      <c r="WIF3" s="2"/>
      <c r="WIG3" s="2"/>
      <c r="WIH3" s="2"/>
      <c r="WII3" s="4"/>
      <c r="WIJ3" s="152"/>
      <c r="WIK3" s="16"/>
      <c r="WIL3" s="152"/>
      <c r="WIM3" s="4"/>
      <c r="WIN3" s="2"/>
      <c r="WIO3" s="2"/>
      <c r="WIP3" s="2"/>
      <c r="WIQ3" s="4"/>
      <c r="WIR3" s="152"/>
      <c r="WIS3" s="16"/>
      <c r="WIT3" s="152"/>
      <c r="WIU3" s="4"/>
      <c r="WIV3" s="2"/>
      <c r="WIW3" s="2"/>
      <c r="WIX3" s="2"/>
      <c r="WIY3" s="4"/>
      <c r="WIZ3" s="152"/>
      <c r="WJA3" s="16"/>
      <c r="WJB3" s="152"/>
      <c r="WJC3" s="4"/>
      <c r="WJD3" s="2"/>
      <c r="WJE3" s="2"/>
      <c r="WJF3" s="2"/>
      <c r="WJG3" s="4"/>
      <c r="WJH3" s="152"/>
      <c r="WJI3" s="16"/>
      <c r="WJJ3" s="152"/>
      <c r="WJK3" s="4"/>
      <c r="WJL3" s="2"/>
      <c r="WJM3" s="2"/>
      <c r="WJN3" s="2"/>
      <c r="WJO3" s="4"/>
      <c r="WJP3" s="152"/>
      <c r="WJQ3" s="16"/>
      <c r="WJR3" s="152"/>
      <c r="WJS3" s="4"/>
      <c r="WJT3" s="2"/>
      <c r="WJU3" s="2"/>
      <c r="WJV3" s="2"/>
      <c r="WJW3" s="4"/>
      <c r="WJX3" s="152"/>
      <c r="WJY3" s="16"/>
      <c r="WJZ3" s="152"/>
      <c r="WKA3" s="4"/>
      <c r="WKB3" s="2"/>
      <c r="WKC3" s="2"/>
      <c r="WKD3" s="2"/>
      <c r="WKE3" s="4"/>
      <c r="WKF3" s="152"/>
      <c r="WKG3" s="16"/>
      <c r="WKH3" s="152"/>
      <c r="WKI3" s="4"/>
      <c r="WKJ3" s="2"/>
      <c r="WKK3" s="2"/>
      <c r="WKL3" s="2"/>
      <c r="WKM3" s="4"/>
      <c r="WKN3" s="152"/>
      <c r="WKO3" s="16"/>
      <c r="WKP3" s="152"/>
      <c r="WKQ3" s="4"/>
      <c r="WKR3" s="2"/>
      <c r="WKS3" s="2"/>
      <c r="WKT3" s="2"/>
      <c r="WKU3" s="4"/>
      <c r="WKV3" s="152"/>
      <c r="WKW3" s="16"/>
      <c r="WKX3" s="152"/>
      <c r="WKY3" s="4"/>
      <c r="WKZ3" s="2"/>
      <c r="WLA3" s="2"/>
      <c r="WLB3" s="2"/>
      <c r="WLC3" s="4"/>
      <c r="WLD3" s="152"/>
      <c r="WLE3" s="16"/>
      <c r="WLF3" s="152"/>
      <c r="WLG3" s="4"/>
      <c r="WLH3" s="2"/>
      <c r="WLI3" s="2"/>
      <c r="WLJ3" s="2"/>
      <c r="WLK3" s="4"/>
      <c r="WLL3" s="152"/>
      <c r="WLM3" s="16"/>
      <c r="WLN3" s="152"/>
      <c r="WLO3" s="4"/>
      <c r="WLP3" s="2"/>
      <c r="WLQ3" s="2"/>
      <c r="WLR3" s="2"/>
      <c r="WLS3" s="4"/>
      <c r="WLT3" s="152"/>
      <c r="WLU3" s="16"/>
      <c r="WLV3" s="152"/>
      <c r="WLW3" s="4"/>
      <c r="WLX3" s="2"/>
      <c r="WLY3" s="2"/>
      <c r="WLZ3" s="2"/>
      <c r="WMA3" s="4"/>
      <c r="WMB3" s="152"/>
      <c r="WMC3" s="16"/>
      <c r="WMD3" s="152"/>
      <c r="WME3" s="4"/>
      <c r="WMF3" s="2"/>
      <c r="WMG3" s="2"/>
      <c r="WMH3" s="2"/>
      <c r="WMI3" s="4"/>
      <c r="WMJ3" s="152"/>
      <c r="WMK3" s="16"/>
      <c r="WML3" s="152"/>
      <c r="WMM3" s="4"/>
      <c r="WMN3" s="2"/>
      <c r="WMO3" s="2"/>
      <c r="WMP3" s="2"/>
      <c r="WMQ3" s="4"/>
      <c r="WMR3" s="152"/>
      <c r="WMS3" s="16"/>
      <c r="WMT3" s="152"/>
      <c r="WMU3" s="4"/>
      <c r="WMV3" s="2"/>
      <c r="WMW3" s="2"/>
      <c r="WMX3" s="2"/>
      <c r="WMY3" s="4"/>
      <c r="WMZ3" s="152"/>
      <c r="WNA3" s="16"/>
      <c r="WNB3" s="152"/>
      <c r="WNC3" s="4"/>
      <c r="WND3" s="2"/>
      <c r="WNE3" s="2"/>
      <c r="WNF3" s="2"/>
      <c r="WNG3" s="4"/>
      <c r="WNH3" s="152"/>
      <c r="WNI3" s="16"/>
      <c r="WNJ3" s="152"/>
      <c r="WNK3" s="4"/>
      <c r="WNL3" s="2"/>
      <c r="WNM3" s="2"/>
      <c r="WNN3" s="2"/>
      <c r="WNO3" s="4"/>
      <c r="WNP3" s="152"/>
      <c r="WNQ3" s="16"/>
      <c r="WNR3" s="152"/>
      <c r="WNS3" s="4"/>
      <c r="WNT3" s="2"/>
      <c r="WNU3" s="2"/>
      <c r="WNV3" s="2"/>
      <c r="WNW3" s="4"/>
      <c r="WNX3" s="152"/>
      <c r="WNY3" s="16"/>
      <c r="WNZ3" s="152"/>
      <c r="WOA3" s="4"/>
      <c r="WOB3" s="2"/>
      <c r="WOC3" s="2"/>
      <c r="WOD3" s="2"/>
      <c r="WOE3" s="4"/>
      <c r="WOF3" s="152"/>
      <c r="WOG3" s="16"/>
      <c r="WOH3" s="152"/>
      <c r="WOI3" s="4"/>
      <c r="WOJ3" s="2"/>
      <c r="WOK3" s="2"/>
      <c r="WOL3" s="2"/>
      <c r="WOM3" s="4"/>
      <c r="WON3" s="152"/>
      <c r="WOO3" s="16"/>
      <c r="WOP3" s="152"/>
      <c r="WOQ3" s="4"/>
      <c r="WOR3" s="2"/>
      <c r="WOS3" s="2"/>
      <c r="WOT3" s="2"/>
      <c r="WOU3" s="4"/>
      <c r="WOV3" s="152"/>
      <c r="WOW3" s="16"/>
      <c r="WOX3" s="152"/>
      <c r="WOY3" s="4"/>
      <c r="WOZ3" s="2"/>
      <c r="WPA3" s="2"/>
      <c r="WPB3" s="2"/>
      <c r="WPC3" s="4"/>
      <c r="WPD3" s="152"/>
      <c r="WPE3" s="16"/>
      <c r="WPF3" s="152"/>
      <c r="WPG3" s="4"/>
      <c r="WPH3" s="2"/>
      <c r="WPI3" s="2"/>
      <c r="WPJ3" s="2"/>
      <c r="WPK3" s="4"/>
      <c r="WPL3" s="152"/>
      <c r="WPM3" s="16"/>
      <c r="WPN3" s="152"/>
      <c r="WPO3" s="4"/>
      <c r="WPP3" s="2"/>
      <c r="WPQ3" s="2"/>
      <c r="WPR3" s="2"/>
      <c r="WPS3" s="4"/>
      <c r="WPT3" s="152"/>
      <c r="WPU3" s="16"/>
      <c r="WPV3" s="152"/>
      <c r="WPW3" s="4"/>
      <c r="WPX3" s="2"/>
      <c r="WPY3" s="2"/>
      <c r="WPZ3" s="2"/>
      <c r="WQA3" s="4"/>
      <c r="WQB3" s="152"/>
      <c r="WQC3" s="16"/>
      <c r="WQD3" s="152"/>
      <c r="WQE3" s="4"/>
      <c r="WQF3" s="2"/>
      <c r="WQG3" s="2"/>
      <c r="WQH3" s="2"/>
      <c r="WQI3" s="4"/>
      <c r="WQJ3" s="152"/>
      <c r="WQK3" s="16"/>
      <c r="WQL3" s="152"/>
      <c r="WQM3" s="4"/>
      <c r="WQN3" s="2"/>
      <c r="WQO3" s="2"/>
      <c r="WQP3" s="2"/>
      <c r="WQQ3" s="4"/>
      <c r="WQR3" s="152"/>
      <c r="WQS3" s="16"/>
      <c r="WQT3" s="152"/>
      <c r="WQU3" s="4"/>
      <c r="WQV3" s="2"/>
      <c r="WQW3" s="2"/>
      <c r="WQX3" s="2"/>
      <c r="WQY3" s="4"/>
      <c r="WQZ3" s="152"/>
      <c r="WRA3" s="16"/>
      <c r="WRB3" s="152"/>
      <c r="WRC3" s="4"/>
      <c r="WRD3" s="2"/>
      <c r="WRE3" s="2"/>
      <c r="WRF3" s="2"/>
      <c r="WRG3" s="4"/>
      <c r="WRH3" s="152"/>
      <c r="WRI3" s="16"/>
      <c r="WRJ3" s="152"/>
      <c r="WRK3" s="4"/>
      <c r="WRL3" s="2"/>
      <c r="WRM3" s="2"/>
      <c r="WRN3" s="2"/>
      <c r="WRO3" s="4"/>
      <c r="WRP3" s="152"/>
      <c r="WRQ3" s="16"/>
      <c r="WRR3" s="152"/>
      <c r="WRS3" s="4"/>
      <c r="WRT3" s="2"/>
      <c r="WRU3" s="2"/>
      <c r="WRV3" s="2"/>
      <c r="WRW3" s="4"/>
      <c r="WRX3" s="152"/>
      <c r="WRY3" s="16"/>
      <c r="WRZ3" s="152"/>
      <c r="WSA3" s="4"/>
      <c r="WSB3" s="2"/>
      <c r="WSC3" s="2"/>
      <c r="WSD3" s="2"/>
      <c r="WSE3" s="4"/>
      <c r="WSF3" s="152"/>
      <c r="WSG3" s="16"/>
      <c r="WSH3" s="152"/>
      <c r="WSI3" s="4"/>
      <c r="WSJ3" s="2"/>
      <c r="WSK3" s="2"/>
      <c r="WSL3" s="2"/>
      <c r="WSM3" s="4"/>
      <c r="WSN3" s="152"/>
      <c r="WSO3" s="16"/>
      <c r="WSP3" s="152"/>
      <c r="WSQ3" s="4"/>
      <c r="WSR3" s="2"/>
      <c r="WSS3" s="2"/>
      <c r="WST3" s="2"/>
      <c r="WSU3" s="4"/>
      <c r="WSV3" s="152"/>
      <c r="WSW3" s="16"/>
      <c r="WSX3" s="152"/>
      <c r="WSY3" s="4"/>
      <c r="WSZ3" s="2"/>
      <c r="WTA3" s="2"/>
      <c r="WTB3" s="2"/>
      <c r="WTC3" s="4"/>
      <c r="WTD3" s="152"/>
      <c r="WTE3" s="16"/>
      <c r="WTF3" s="152"/>
      <c r="WTG3" s="4"/>
      <c r="WTH3" s="2"/>
      <c r="WTI3" s="2"/>
      <c r="WTJ3" s="2"/>
      <c r="WTK3" s="4"/>
      <c r="WTL3" s="152"/>
      <c r="WTM3" s="16"/>
      <c r="WTN3" s="152"/>
      <c r="WTO3" s="4"/>
      <c r="WTP3" s="2"/>
      <c r="WTQ3" s="2"/>
      <c r="WTR3" s="2"/>
      <c r="WTS3" s="4"/>
      <c r="WTT3" s="152"/>
      <c r="WTU3" s="16"/>
      <c r="WTV3" s="152"/>
      <c r="WTW3" s="4"/>
      <c r="WTX3" s="2"/>
      <c r="WTY3" s="2"/>
      <c r="WTZ3" s="2"/>
      <c r="WUA3" s="4"/>
      <c r="WUB3" s="152"/>
      <c r="WUC3" s="16"/>
      <c r="WUD3" s="152"/>
      <c r="WUE3" s="4"/>
      <c r="WUF3" s="2"/>
      <c r="WUG3" s="2"/>
      <c r="WUH3" s="2"/>
      <c r="WUI3" s="4"/>
      <c r="WUJ3" s="152"/>
      <c r="WUK3" s="16"/>
      <c r="WUL3" s="152"/>
      <c r="WUM3" s="4"/>
      <c r="WUN3" s="2"/>
      <c r="WUO3" s="2"/>
      <c r="WUP3" s="2"/>
      <c r="WUQ3" s="4"/>
      <c r="WUR3" s="152"/>
      <c r="WUS3" s="16"/>
      <c r="WUT3" s="152"/>
      <c r="WUU3" s="4"/>
      <c r="WUV3" s="2"/>
      <c r="WUW3" s="2"/>
      <c r="WUX3" s="2"/>
      <c r="WUY3" s="4"/>
      <c r="WUZ3" s="152"/>
      <c r="WVA3" s="16"/>
      <c r="WVB3" s="152"/>
      <c r="WVC3" s="4"/>
      <c r="WVD3" s="2"/>
      <c r="WVE3" s="2"/>
      <c r="WVF3" s="2"/>
      <c r="WVG3" s="4"/>
      <c r="WVH3" s="152"/>
      <c r="WVI3" s="16"/>
      <c r="WVJ3" s="152"/>
      <c r="WVK3" s="4"/>
      <c r="WVL3" s="2"/>
      <c r="WVM3" s="2"/>
      <c r="WVN3" s="2"/>
      <c r="WVO3" s="4"/>
      <c r="WVP3" s="152"/>
      <c r="WVQ3" s="16"/>
      <c r="WVR3" s="152"/>
      <c r="WVS3" s="4"/>
      <c r="WVT3" s="2"/>
      <c r="WVU3" s="2"/>
      <c r="WVV3" s="2"/>
      <c r="WVW3" s="4"/>
      <c r="WVX3" s="152"/>
      <c r="WVY3" s="16"/>
      <c r="WVZ3" s="152"/>
      <c r="WWA3" s="4"/>
      <c r="WWB3" s="2"/>
      <c r="WWC3" s="2"/>
      <c r="WWD3" s="2"/>
      <c r="WWE3" s="4"/>
      <c r="WWF3" s="152"/>
      <c r="WWG3" s="16"/>
      <c r="WWH3" s="152"/>
      <c r="WWI3" s="4"/>
      <c r="WWJ3" s="2"/>
      <c r="WWK3" s="2"/>
      <c r="WWL3" s="2"/>
      <c r="WWM3" s="4"/>
      <c r="WWN3" s="152"/>
      <c r="WWO3" s="16"/>
      <c r="WWP3" s="152"/>
      <c r="WWQ3" s="4"/>
      <c r="WWR3" s="2"/>
      <c r="WWS3" s="2"/>
      <c r="WWT3" s="2"/>
      <c r="WWU3" s="4"/>
      <c r="WWV3" s="152"/>
      <c r="WWW3" s="16"/>
      <c r="WWX3" s="152"/>
      <c r="WWY3" s="4"/>
      <c r="WWZ3" s="2"/>
      <c r="WXA3" s="2"/>
      <c r="WXB3" s="2"/>
      <c r="WXC3" s="4"/>
      <c r="WXD3" s="152"/>
      <c r="WXE3" s="16"/>
      <c r="WXF3" s="152"/>
      <c r="WXG3" s="4"/>
      <c r="WXH3" s="2"/>
      <c r="WXI3" s="2"/>
      <c r="WXJ3" s="2"/>
      <c r="WXK3" s="4"/>
      <c r="WXL3" s="152"/>
      <c r="WXM3" s="16"/>
      <c r="WXN3" s="152"/>
      <c r="WXO3" s="4"/>
      <c r="WXP3" s="2"/>
      <c r="WXQ3" s="2"/>
      <c r="WXR3" s="2"/>
      <c r="WXS3" s="4"/>
      <c r="WXT3" s="152"/>
      <c r="WXU3" s="16"/>
      <c r="WXV3" s="152"/>
      <c r="WXW3" s="4"/>
      <c r="WXX3" s="2"/>
      <c r="WXY3" s="2"/>
      <c r="WXZ3" s="2"/>
      <c r="WYA3" s="4"/>
      <c r="WYB3" s="152"/>
      <c r="WYC3" s="16"/>
      <c r="WYD3" s="152"/>
      <c r="WYE3" s="4"/>
      <c r="WYF3" s="2"/>
      <c r="WYG3" s="2"/>
      <c r="WYH3" s="2"/>
      <c r="WYI3" s="4"/>
      <c r="WYJ3" s="152"/>
      <c r="WYK3" s="16"/>
      <c r="WYL3" s="152"/>
      <c r="WYM3" s="4"/>
      <c r="WYN3" s="2"/>
      <c r="WYO3" s="2"/>
      <c r="WYP3" s="2"/>
      <c r="WYQ3" s="4"/>
      <c r="WYR3" s="152"/>
      <c r="WYS3" s="16"/>
      <c r="WYT3" s="152"/>
      <c r="WYU3" s="4"/>
      <c r="WYV3" s="2"/>
      <c r="WYW3" s="2"/>
      <c r="WYX3" s="2"/>
      <c r="WYY3" s="4"/>
      <c r="WYZ3" s="152"/>
      <c r="WZA3" s="16"/>
      <c r="WZB3" s="152"/>
      <c r="WZC3" s="4"/>
      <c r="WZD3" s="2"/>
      <c r="WZE3" s="2"/>
      <c r="WZF3" s="2"/>
      <c r="WZG3" s="4"/>
      <c r="WZH3" s="152"/>
      <c r="WZI3" s="16"/>
      <c r="WZJ3" s="152"/>
      <c r="WZK3" s="4"/>
      <c r="WZL3" s="2"/>
      <c r="WZM3" s="2"/>
      <c r="WZN3" s="2"/>
      <c r="WZO3" s="4"/>
      <c r="WZP3" s="152"/>
      <c r="WZQ3" s="16"/>
      <c r="WZR3" s="152"/>
      <c r="WZS3" s="4"/>
      <c r="WZT3" s="2"/>
      <c r="WZU3" s="2"/>
      <c r="WZV3" s="2"/>
      <c r="WZW3" s="4"/>
      <c r="WZX3" s="152"/>
      <c r="WZY3" s="16"/>
      <c r="WZZ3" s="152"/>
      <c r="XAA3" s="4"/>
      <c r="XAB3" s="2"/>
      <c r="XAC3" s="2"/>
      <c r="XAD3" s="2"/>
      <c r="XAE3" s="4"/>
      <c r="XAF3" s="152"/>
      <c r="XAG3" s="16"/>
      <c r="XAH3" s="152"/>
      <c r="XAI3" s="4"/>
      <c r="XAJ3" s="2"/>
      <c r="XAK3" s="2"/>
      <c r="XAL3" s="2"/>
      <c r="XAM3" s="4"/>
      <c r="XAN3" s="152"/>
      <c r="XAO3" s="16"/>
      <c r="XAP3" s="152"/>
      <c r="XAQ3" s="4"/>
      <c r="XAR3" s="2"/>
      <c r="XAS3" s="2"/>
      <c r="XAT3" s="2"/>
      <c r="XAU3" s="4"/>
      <c r="XAV3" s="152"/>
      <c r="XAW3" s="16"/>
      <c r="XAX3" s="152"/>
      <c r="XAY3" s="4"/>
      <c r="XAZ3" s="2"/>
      <c r="XBA3" s="2"/>
      <c r="XBB3" s="2"/>
      <c r="XBC3" s="4"/>
      <c r="XBD3" s="152"/>
      <c r="XBE3" s="16"/>
      <c r="XBF3" s="152"/>
      <c r="XBG3" s="4"/>
      <c r="XBH3" s="2"/>
      <c r="XBI3" s="2"/>
      <c r="XBJ3" s="2"/>
      <c r="XBK3" s="4"/>
      <c r="XBL3" s="152"/>
      <c r="XBM3" s="16"/>
      <c r="XBN3" s="152"/>
      <c r="XBO3" s="4"/>
      <c r="XBP3" s="2"/>
      <c r="XBQ3" s="2"/>
      <c r="XBR3" s="2"/>
      <c r="XBS3" s="4"/>
      <c r="XBT3" s="152"/>
      <c r="XBU3" s="16"/>
      <c r="XBV3" s="152"/>
      <c r="XBW3" s="4"/>
      <c r="XBX3" s="2"/>
      <c r="XBY3" s="2"/>
      <c r="XBZ3" s="2"/>
      <c r="XCA3" s="4"/>
      <c r="XCB3" s="152"/>
      <c r="XCC3" s="16"/>
      <c r="XCD3" s="152"/>
      <c r="XCE3" s="4"/>
      <c r="XCF3" s="2"/>
      <c r="XCG3" s="2"/>
      <c r="XCH3" s="2"/>
      <c r="XCI3" s="4"/>
      <c r="XCJ3" s="152"/>
      <c r="XCK3" s="16"/>
      <c r="XCL3" s="152"/>
      <c r="XCM3" s="4"/>
      <c r="XCN3" s="2"/>
      <c r="XCO3" s="2"/>
      <c r="XCP3" s="2"/>
      <c r="XCQ3" s="4"/>
      <c r="XCR3" s="152"/>
      <c r="XCS3" s="16"/>
      <c r="XCT3" s="152"/>
      <c r="XCU3" s="4"/>
      <c r="XCV3" s="2"/>
      <c r="XCW3" s="2"/>
      <c r="XCX3" s="2"/>
      <c r="XCY3" s="4"/>
      <c r="XCZ3" s="152"/>
      <c r="XDA3" s="16"/>
      <c r="XDB3" s="152"/>
      <c r="XDC3" s="4"/>
      <c r="XDD3" s="2"/>
      <c r="XDE3" s="2"/>
      <c r="XDF3" s="2"/>
      <c r="XDG3" s="4"/>
      <c r="XDH3" s="152"/>
      <c r="XDI3" s="16"/>
      <c r="XDJ3" s="152"/>
      <c r="XDK3" s="4"/>
      <c r="XDL3" s="2"/>
      <c r="XDM3" s="2"/>
      <c r="XDN3" s="2"/>
      <c r="XDO3" s="4"/>
      <c r="XDP3" s="152"/>
      <c r="XDQ3" s="16"/>
      <c r="XDR3" s="152"/>
      <c r="XDS3" s="4"/>
      <c r="XDT3" s="2"/>
      <c r="XDU3" s="2"/>
      <c r="XDV3" s="2"/>
      <c r="XDW3" s="4"/>
      <c r="XDX3" s="152"/>
      <c r="XDY3" s="16"/>
      <c r="XDZ3" s="152"/>
      <c r="XEA3" s="4"/>
      <c r="XEB3" s="2"/>
      <c r="XEC3" s="2"/>
      <c r="XED3" s="2"/>
      <c r="XEE3" s="4"/>
      <c r="XEF3" s="152"/>
      <c r="XEG3" s="16"/>
      <c r="XEH3" s="152"/>
      <c r="XEI3" s="4"/>
      <c r="XEJ3" s="2"/>
      <c r="XEK3" s="2"/>
      <c r="XEL3" s="2"/>
      <c r="XEM3" s="4"/>
      <c r="XEN3" s="152"/>
      <c r="XEO3" s="16"/>
      <c r="XEP3" s="152"/>
      <c r="XEQ3" s="4"/>
      <c r="XER3" s="2"/>
      <c r="XES3" s="2"/>
      <c r="XET3" s="2"/>
      <c r="XEU3" s="4"/>
      <c r="XEV3" s="152"/>
      <c r="XEW3" s="16"/>
      <c r="XEX3" s="152"/>
      <c r="XEY3" s="4"/>
      <c r="XEZ3" s="2"/>
      <c r="XFA3" s="2"/>
      <c r="XFB3" s="2"/>
      <c r="XFC3" s="4"/>
      <c r="XFD3" s="152"/>
    </row>
    <row r="4" spans="1:16384" x14ac:dyDescent="0.2">
      <c r="A4" s="6">
        <v>42644</v>
      </c>
      <c r="C4" s="5" t="s">
        <v>59</v>
      </c>
      <c r="F4" s="3">
        <v>2916.7</v>
      </c>
    </row>
    <row r="5" spans="1:16384" x14ac:dyDescent="0.2">
      <c r="A5" s="6">
        <v>42646</v>
      </c>
      <c r="C5" s="5" t="s">
        <v>60</v>
      </c>
      <c r="E5" s="3">
        <v>100</v>
      </c>
      <c r="F5" s="3">
        <f>F4+E5-D5</f>
        <v>3016.7</v>
      </c>
      <c r="H5" s="7" t="s">
        <v>10</v>
      </c>
    </row>
    <row r="6" spans="1:16384" x14ac:dyDescent="0.2">
      <c r="A6" s="6">
        <v>42652</v>
      </c>
      <c r="B6" s="7">
        <v>1255</v>
      </c>
      <c r="C6" s="5" t="s">
        <v>61</v>
      </c>
      <c r="D6" s="3">
        <v>120</v>
      </c>
      <c r="F6" s="3">
        <f>F5+E6-D6</f>
        <v>2896.7</v>
      </c>
      <c r="H6" s="7" t="s">
        <v>12</v>
      </c>
    </row>
    <row r="7" spans="1:16384" ht="30" x14ac:dyDescent="0.2">
      <c r="A7" s="6">
        <v>42658</v>
      </c>
      <c r="B7" s="7">
        <v>1256</v>
      </c>
      <c r="C7" s="5" t="s">
        <v>62</v>
      </c>
      <c r="D7" s="3">
        <v>1050</v>
      </c>
      <c r="F7" s="3">
        <f>F6+E7-D7</f>
        <v>1846.6999999999998</v>
      </c>
      <c r="H7" s="7" t="s">
        <v>12</v>
      </c>
    </row>
    <row r="8" spans="1:16384" x14ac:dyDescent="0.2">
      <c r="A8" s="6">
        <v>42658</v>
      </c>
      <c r="B8" s="7">
        <v>1257</v>
      </c>
      <c r="C8" s="5" t="s">
        <v>63</v>
      </c>
      <c r="D8" s="3">
        <v>495.64</v>
      </c>
      <c r="F8" s="3">
        <f t="shared" ref="F8:F11" si="0">F7+E8-D8</f>
        <v>1351.06</v>
      </c>
      <c r="H8" s="7" t="s">
        <v>12</v>
      </c>
    </row>
    <row r="9" spans="1:16384" ht="30" x14ac:dyDescent="0.2">
      <c r="A9" s="6">
        <v>42661</v>
      </c>
      <c r="C9" s="5" t="s">
        <v>64</v>
      </c>
      <c r="E9" s="3">
        <v>120</v>
      </c>
      <c r="F9" s="3">
        <f t="shared" si="0"/>
        <v>1471.06</v>
      </c>
      <c r="G9" s="5" t="s">
        <v>65</v>
      </c>
      <c r="H9" s="7" t="s">
        <v>12</v>
      </c>
    </row>
    <row r="10" spans="1:16384" ht="30" x14ac:dyDescent="0.2">
      <c r="A10" s="6">
        <v>42661</v>
      </c>
      <c r="C10" s="5" t="s">
        <v>66</v>
      </c>
      <c r="E10" s="3">
        <v>3910</v>
      </c>
      <c r="F10" s="3">
        <f t="shared" si="0"/>
        <v>5381.0599999999995</v>
      </c>
      <c r="G10" s="5" t="s">
        <v>67</v>
      </c>
      <c r="H10" s="7" t="s">
        <v>12</v>
      </c>
    </row>
    <row r="11" spans="1:16384" x14ac:dyDescent="0.2">
      <c r="A11" s="6">
        <v>42663</v>
      </c>
      <c r="C11" s="5" t="s">
        <v>68</v>
      </c>
      <c r="E11" s="3">
        <v>50</v>
      </c>
      <c r="F11" s="3">
        <f t="shared" si="0"/>
        <v>5431.0599999999995</v>
      </c>
      <c r="H11" s="7" t="s">
        <v>10</v>
      </c>
    </row>
    <row r="12" spans="1:16384" x14ac:dyDescent="0.2">
      <c r="A12" s="6">
        <v>42664</v>
      </c>
      <c r="B12" s="7">
        <v>1258</v>
      </c>
      <c r="C12" s="5" t="s">
        <v>69</v>
      </c>
      <c r="D12" s="3">
        <v>43.06</v>
      </c>
      <c r="F12" s="3">
        <f>F11+E12-D12</f>
        <v>5387.9999999999991</v>
      </c>
      <c r="H12" s="7" t="s">
        <v>12</v>
      </c>
    </row>
    <row r="13" spans="1:16384" ht="17.25" customHeight="1" x14ac:dyDescent="0.2">
      <c r="A13" s="6">
        <v>42674</v>
      </c>
      <c r="C13" s="5" t="s">
        <v>15</v>
      </c>
      <c r="E13" s="3">
        <v>0.24</v>
      </c>
      <c r="F13" s="3">
        <f>F12+E13-D13</f>
        <v>5388.2399999999989</v>
      </c>
      <c r="H13" s="7" t="s">
        <v>16</v>
      </c>
    </row>
    <row r="14" spans="1:16384" ht="17.25" customHeight="1" x14ac:dyDescent="0.2">
      <c r="A14" s="6">
        <v>42677</v>
      </c>
      <c r="C14" s="5" t="s">
        <v>23</v>
      </c>
      <c r="E14" s="3">
        <v>50</v>
      </c>
      <c r="F14" s="3">
        <f t="shared" ref="F14:F20" si="1">F13+E14-D14</f>
        <v>5438.2399999999989</v>
      </c>
      <c r="H14" s="7" t="s">
        <v>10</v>
      </c>
    </row>
    <row r="15" spans="1:16384" ht="17.25" customHeight="1" x14ac:dyDescent="0.2">
      <c r="A15" s="6">
        <v>42677</v>
      </c>
      <c r="C15" s="5" t="s">
        <v>70</v>
      </c>
      <c r="E15" s="3">
        <v>29.3</v>
      </c>
      <c r="F15" s="3">
        <f t="shared" si="1"/>
        <v>5467.5399999999991</v>
      </c>
      <c r="H15" s="7" t="s">
        <v>10</v>
      </c>
    </row>
    <row r="16" spans="1:16384" ht="17.25" customHeight="1" x14ac:dyDescent="0.2">
      <c r="A16" s="6">
        <v>42677</v>
      </c>
      <c r="B16" s="7">
        <v>1259</v>
      </c>
      <c r="C16" s="5" t="s">
        <v>71</v>
      </c>
      <c r="D16" s="3">
        <v>300</v>
      </c>
      <c r="F16" s="3">
        <f t="shared" si="1"/>
        <v>5167.5399999999991</v>
      </c>
      <c r="H16" s="7" t="s">
        <v>14</v>
      </c>
    </row>
    <row r="17" spans="1:8" ht="17.25" customHeight="1" x14ac:dyDescent="0.2">
      <c r="A17" s="6">
        <v>42689</v>
      </c>
      <c r="C17" s="5" t="s">
        <v>54</v>
      </c>
      <c r="E17" s="3">
        <v>250</v>
      </c>
      <c r="F17" s="3">
        <f t="shared" si="1"/>
        <v>5417.5399999999991</v>
      </c>
      <c r="H17" s="7" t="s">
        <v>10</v>
      </c>
    </row>
    <row r="18" spans="1:8" ht="35.25" customHeight="1" x14ac:dyDescent="0.2">
      <c r="A18" s="6">
        <v>42695</v>
      </c>
      <c r="B18" s="7">
        <v>1261</v>
      </c>
      <c r="C18" s="5" t="s">
        <v>72</v>
      </c>
      <c r="D18" s="3">
        <v>150</v>
      </c>
      <c r="F18" s="3">
        <f t="shared" si="1"/>
        <v>5267.5399999999991</v>
      </c>
      <c r="G18" s="5" t="s">
        <v>73</v>
      </c>
      <c r="H18" s="7" t="s">
        <v>12</v>
      </c>
    </row>
    <row r="19" spans="1:8" ht="17.25" customHeight="1" x14ac:dyDescent="0.2">
      <c r="A19" s="6">
        <v>42696</v>
      </c>
      <c r="C19" s="5" t="s">
        <v>74</v>
      </c>
      <c r="E19" s="123">
        <v>25</v>
      </c>
      <c r="F19" s="3">
        <f t="shared" si="1"/>
        <v>5292.5399999999991</v>
      </c>
      <c r="H19" s="7" t="s">
        <v>10</v>
      </c>
    </row>
    <row r="20" spans="1:8" x14ac:dyDescent="0.2">
      <c r="A20" s="6">
        <v>42701</v>
      </c>
      <c r="C20" s="5" t="s">
        <v>57</v>
      </c>
      <c r="E20" s="123">
        <v>100</v>
      </c>
      <c r="F20" s="3">
        <f t="shared" si="1"/>
        <v>5392.5399999999991</v>
      </c>
      <c r="H20" s="7" t="s">
        <v>10</v>
      </c>
    </row>
    <row r="21" spans="1:8" ht="30" x14ac:dyDescent="0.2">
      <c r="A21" s="6">
        <v>42701</v>
      </c>
      <c r="C21" s="5" t="s">
        <v>75</v>
      </c>
      <c r="D21" s="3">
        <v>126.45</v>
      </c>
      <c r="E21" s="123"/>
      <c r="F21" s="3">
        <f>F20+E21-D21</f>
        <v>5266.0899999999992</v>
      </c>
      <c r="H21" s="7" t="s">
        <v>9</v>
      </c>
    </row>
    <row r="22" spans="1:8" x14ac:dyDescent="0.2">
      <c r="A22" s="6">
        <v>42704</v>
      </c>
      <c r="C22" s="5" t="s">
        <v>15</v>
      </c>
      <c r="E22" s="123">
        <v>0.28000000000000003</v>
      </c>
      <c r="F22" s="3">
        <f>F21+E22-D22</f>
        <v>5266.369999999999</v>
      </c>
      <c r="H22" s="7" t="s">
        <v>16</v>
      </c>
    </row>
    <row r="23" spans="1:8" x14ac:dyDescent="0.2">
      <c r="A23" s="6">
        <v>42706</v>
      </c>
      <c r="C23" s="5" t="s">
        <v>13</v>
      </c>
      <c r="E23" s="123">
        <v>300</v>
      </c>
      <c r="F23" s="3">
        <f>F22+E23-D23</f>
        <v>5566.369999999999</v>
      </c>
      <c r="H23" s="7" t="s">
        <v>10</v>
      </c>
    </row>
    <row r="24" spans="1:8" x14ac:dyDescent="0.2">
      <c r="A24" s="6">
        <v>42716</v>
      </c>
      <c r="C24" s="5" t="s">
        <v>56</v>
      </c>
      <c r="E24" s="123">
        <v>100</v>
      </c>
      <c r="F24" s="3">
        <f t="shared" ref="F24:F53" si="2">F23+E24-D24</f>
        <v>5666.369999999999</v>
      </c>
      <c r="H24" s="7" t="s">
        <v>10</v>
      </c>
    </row>
    <row r="25" spans="1:8" x14ac:dyDescent="0.2">
      <c r="A25" s="6">
        <v>42734</v>
      </c>
      <c r="C25" s="5" t="s">
        <v>15</v>
      </c>
      <c r="E25" s="123">
        <v>0.3</v>
      </c>
      <c r="F25" s="3">
        <f t="shared" si="2"/>
        <v>5666.6699999999992</v>
      </c>
      <c r="H25" s="7" t="s">
        <v>16</v>
      </c>
    </row>
    <row r="26" spans="1:8" ht="30" x14ac:dyDescent="0.2">
      <c r="A26" s="6">
        <v>42760</v>
      </c>
      <c r="C26" s="5" t="s">
        <v>76</v>
      </c>
      <c r="D26" s="3">
        <v>126.45</v>
      </c>
      <c r="E26" s="123"/>
      <c r="F26" s="3">
        <f t="shared" si="2"/>
        <v>5540.2199999999993</v>
      </c>
      <c r="H26" s="7" t="s">
        <v>9</v>
      </c>
    </row>
    <row r="27" spans="1:8" x14ac:dyDescent="0.2">
      <c r="A27" s="6">
        <v>42766</v>
      </c>
      <c r="C27" s="5" t="s">
        <v>15</v>
      </c>
      <c r="E27" s="123">
        <v>0.3</v>
      </c>
      <c r="F27" s="3">
        <f t="shared" si="2"/>
        <v>5540.5199999999995</v>
      </c>
      <c r="H27" s="7" t="s">
        <v>16</v>
      </c>
    </row>
    <row r="28" spans="1:8" x14ac:dyDescent="0.2">
      <c r="A28" s="6">
        <v>42779</v>
      </c>
      <c r="C28" s="5" t="s">
        <v>77</v>
      </c>
      <c r="E28" s="123">
        <v>945</v>
      </c>
      <c r="F28" s="3">
        <f t="shared" si="2"/>
        <v>6485.5199999999995</v>
      </c>
      <c r="H28" s="7" t="s">
        <v>10</v>
      </c>
    </row>
    <row r="29" spans="1:8" x14ac:dyDescent="0.2">
      <c r="A29" s="6">
        <v>42780</v>
      </c>
      <c r="C29" s="5" t="s">
        <v>77</v>
      </c>
      <c r="E29" s="123">
        <v>100</v>
      </c>
      <c r="F29" s="3">
        <f t="shared" si="2"/>
        <v>6585.5199999999995</v>
      </c>
      <c r="H29" s="7" t="s">
        <v>10</v>
      </c>
    </row>
    <row r="30" spans="1:8" ht="30" x14ac:dyDescent="0.2">
      <c r="A30" s="6">
        <v>42783</v>
      </c>
      <c r="B30" s="7">
        <v>1265</v>
      </c>
      <c r="C30" s="5" t="s">
        <v>78</v>
      </c>
      <c r="D30" s="3">
        <v>1045</v>
      </c>
      <c r="E30" s="123"/>
      <c r="F30" s="3">
        <f t="shared" si="2"/>
        <v>5540.5199999999995</v>
      </c>
      <c r="G30" s="5" t="s">
        <v>79</v>
      </c>
      <c r="H30" s="7" t="s">
        <v>10</v>
      </c>
    </row>
    <row r="31" spans="1:8" ht="30" x14ac:dyDescent="0.2">
      <c r="A31" s="6">
        <v>42783</v>
      </c>
      <c r="C31" s="5" t="s">
        <v>80</v>
      </c>
      <c r="D31" s="3">
        <v>135.88999999999999</v>
      </c>
      <c r="E31" s="123"/>
      <c r="F31" s="3">
        <f t="shared" si="2"/>
        <v>5404.6299999999992</v>
      </c>
      <c r="H31" s="7" t="s">
        <v>9</v>
      </c>
    </row>
    <row r="32" spans="1:8" x14ac:dyDescent="0.2">
      <c r="A32" s="6">
        <v>42787</v>
      </c>
      <c r="C32" s="5" t="s">
        <v>81</v>
      </c>
      <c r="E32" s="123">
        <v>100</v>
      </c>
      <c r="F32" s="3">
        <f t="shared" si="2"/>
        <v>5504.6299999999992</v>
      </c>
      <c r="H32" s="7" t="s">
        <v>10</v>
      </c>
    </row>
    <row r="33" spans="1:8" x14ac:dyDescent="0.2">
      <c r="A33" s="6">
        <v>42789</v>
      </c>
      <c r="C33" s="5" t="s">
        <v>18</v>
      </c>
      <c r="E33" s="123">
        <v>40</v>
      </c>
      <c r="F33" s="3">
        <f t="shared" si="2"/>
        <v>5544.6299999999992</v>
      </c>
      <c r="H33" s="7" t="s">
        <v>10</v>
      </c>
    </row>
    <row r="34" spans="1:8" x14ac:dyDescent="0.2">
      <c r="A34" s="6">
        <v>42794</v>
      </c>
      <c r="C34" s="5" t="s">
        <v>15</v>
      </c>
      <c r="E34" s="123">
        <v>0.28000000000000003</v>
      </c>
      <c r="F34" s="3">
        <f t="shared" si="2"/>
        <v>5544.9099999999989</v>
      </c>
      <c r="H34" s="7" t="s">
        <v>16</v>
      </c>
    </row>
    <row r="35" spans="1:8" x14ac:dyDescent="0.2">
      <c r="A35" s="6">
        <v>42799</v>
      </c>
      <c r="C35" s="5" t="s">
        <v>57</v>
      </c>
      <c r="E35" s="123">
        <v>132</v>
      </c>
      <c r="F35" s="3">
        <f t="shared" si="2"/>
        <v>5676.9099999999989</v>
      </c>
      <c r="H35" s="7" t="s">
        <v>10</v>
      </c>
    </row>
    <row r="36" spans="1:8" x14ac:dyDescent="0.2">
      <c r="A36" s="6">
        <v>42799</v>
      </c>
      <c r="C36" s="5" t="s">
        <v>21</v>
      </c>
      <c r="E36" s="123">
        <v>150</v>
      </c>
      <c r="F36" s="3">
        <f t="shared" si="2"/>
        <v>5826.9099999999989</v>
      </c>
      <c r="H36" s="7" t="s">
        <v>10</v>
      </c>
    </row>
    <row r="37" spans="1:8" x14ac:dyDescent="0.2">
      <c r="A37" s="6">
        <v>42799</v>
      </c>
      <c r="C37" s="5" t="s">
        <v>17</v>
      </c>
      <c r="E37" s="123">
        <v>25</v>
      </c>
      <c r="F37" s="3">
        <f t="shared" si="2"/>
        <v>5851.9099999999989</v>
      </c>
      <c r="H37" s="7" t="s">
        <v>10</v>
      </c>
    </row>
    <row r="38" spans="1:8" x14ac:dyDescent="0.2">
      <c r="A38" s="6">
        <v>42812</v>
      </c>
      <c r="C38" s="5" t="s">
        <v>22</v>
      </c>
      <c r="E38" s="123">
        <v>25</v>
      </c>
      <c r="F38" s="3">
        <f t="shared" si="2"/>
        <v>5876.9099999999989</v>
      </c>
      <c r="H38" s="7" t="s">
        <v>10</v>
      </c>
    </row>
    <row r="39" spans="1:8" x14ac:dyDescent="0.2">
      <c r="A39" s="6">
        <v>42816</v>
      </c>
      <c r="C39" s="5" t="s">
        <v>82</v>
      </c>
      <c r="E39" s="123">
        <v>75</v>
      </c>
      <c r="F39" s="3">
        <f t="shared" si="2"/>
        <v>5951.9099999999989</v>
      </c>
      <c r="H39" s="7" t="s">
        <v>10</v>
      </c>
    </row>
    <row r="40" spans="1:8" ht="30" x14ac:dyDescent="0.2">
      <c r="A40" s="6">
        <v>42819</v>
      </c>
      <c r="C40" s="5" t="s">
        <v>83</v>
      </c>
      <c r="D40" s="3">
        <v>126.45</v>
      </c>
      <c r="E40" s="123"/>
      <c r="F40" s="3">
        <f t="shared" si="2"/>
        <v>5825.4599999999991</v>
      </c>
      <c r="H40" s="7" t="s">
        <v>9</v>
      </c>
    </row>
    <row r="41" spans="1:8" x14ac:dyDescent="0.2">
      <c r="A41" s="6">
        <v>42822</v>
      </c>
      <c r="C41" s="5" t="s">
        <v>23</v>
      </c>
      <c r="E41" s="123">
        <v>100</v>
      </c>
      <c r="F41" s="3">
        <f t="shared" si="2"/>
        <v>5925.4599999999991</v>
      </c>
      <c r="H41" s="7" t="s">
        <v>10</v>
      </c>
    </row>
    <row r="42" spans="1:8" x14ac:dyDescent="0.2">
      <c r="A42" s="6">
        <v>42825</v>
      </c>
      <c r="C42" s="5" t="s">
        <v>15</v>
      </c>
      <c r="E42" s="123">
        <v>0.3</v>
      </c>
      <c r="F42" s="3">
        <f t="shared" si="2"/>
        <v>5925.7599999999993</v>
      </c>
      <c r="H42" s="7" t="s">
        <v>16</v>
      </c>
    </row>
    <row r="43" spans="1:8" ht="30" x14ac:dyDescent="0.2">
      <c r="A43" s="6">
        <v>42834</v>
      </c>
      <c r="C43" s="5" t="s">
        <v>84</v>
      </c>
      <c r="D43" s="3">
        <v>126.45</v>
      </c>
      <c r="E43" s="123"/>
      <c r="F43" s="3">
        <f t="shared" si="2"/>
        <v>5799.3099999999995</v>
      </c>
      <c r="H43" s="7" t="s">
        <v>9</v>
      </c>
    </row>
    <row r="44" spans="1:8" ht="30" x14ac:dyDescent="0.2">
      <c r="A44" s="6">
        <v>42835</v>
      </c>
      <c r="C44" s="5" t="s">
        <v>85</v>
      </c>
      <c r="D44" s="3">
        <v>126.45</v>
      </c>
      <c r="E44" s="123"/>
      <c r="F44" s="3">
        <f t="shared" si="2"/>
        <v>5672.86</v>
      </c>
      <c r="H44" s="7" t="s">
        <v>9</v>
      </c>
    </row>
    <row r="45" spans="1:8" x14ac:dyDescent="0.2">
      <c r="A45" s="6">
        <v>42835</v>
      </c>
      <c r="B45" s="7">
        <v>1151</v>
      </c>
      <c r="C45" s="5" t="s">
        <v>86</v>
      </c>
      <c r="D45" s="3">
        <v>43.77</v>
      </c>
      <c r="E45" s="123"/>
      <c r="F45" s="3">
        <f t="shared" si="2"/>
        <v>5629.0899999999992</v>
      </c>
      <c r="H45" s="7" t="s">
        <v>33</v>
      </c>
    </row>
    <row r="46" spans="1:8" x14ac:dyDescent="0.2">
      <c r="A46" s="6">
        <v>42843</v>
      </c>
      <c r="C46" s="5" t="s">
        <v>87</v>
      </c>
      <c r="E46" s="123">
        <v>109.35</v>
      </c>
      <c r="F46" s="3">
        <f t="shared" si="2"/>
        <v>5738.44</v>
      </c>
      <c r="H46" s="7" t="s">
        <v>10</v>
      </c>
    </row>
    <row r="47" spans="1:8" x14ac:dyDescent="0.2">
      <c r="A47" s="6">
        <v>42853</v>
      </c>
      <c r="C47" s="5" t="s">
        <v>15</v>
      </c>
      <c r="E47" s="123">
        <v>0.28999999999999998</v>
      </c>
      <c r="F47" s="3">
        <f t="shared" si="2"/>
        <v>5738.73</v>
      </c>
      <c r="H47" s="7" t="s">
        <v>16</v>
      </c>
    </row>
    <row r="48" spans="1:8" x14ac:dyDescent="0.2">
      <c r="A48" s="6">
        <v>42864</v>
      </c>
      <c r="C48" s="5" t="s">
        <v>19</v>
      </c>
      <c r="E48" s="123">
        <v>50</v>
      </c>
      <c r="F48" s="3">
        <f t="shared" si="2"/>
        <v>5788.73</v>
      </c>
      <c r="H48" s="7" t="s">
        <v>10</v>
      </c>
    </row>
    <row r="49" spans="1:8" x14ac:dyDescent="0.2">
      <c r="A49" s="6">
        <v>42866</v>
      </c>
      <c r="C49" s="5" t="s">
        <v>17</v>
      </c>
      <c r="E49" s="123">
        <v>25</v>
      </c>
      <c r="F49" s="3">
        <f t="shared" si="2"/>
        <v>5813.73</v>
      </c>
      <c r="H49" s="7" t="s">
        <v>10</v>
      </c>
    </row>
    <row r="50" spans="1:8" x14ac:dyDescent="0.2">
      <c r="A50" s="6">
        <v>42866</v>
      </c>
      <c r="C50" s="5" t="s">
        <v>18</v>
      </c>
      <c r="E50" s="123">
        <v>50</v>
      </c>
      <c r="F50" s="3">
        <f t="shared" si="2"/>
        <v>5863.73</v>
      </c>
      <c r="H50" s="7" t="s">
        <v>10</v>
      </c>
    </row>
    <row r="51" spans="1:8" ht="30" x14ac:dyDescent="0.2">
      <c r="A51" s="6">
        <v>42886</v>
      </c>
      <c r="C51" s="5" t="s">
        <v>88</v>
      </c>
      <c r="E51" s="123">
        <v>995.64</v>
      </c>
      <c r="F51" s="3">
        <f t="shared" si="2"/>
        <v>6859.37</v>
      </c>
      <c r="H51" s="7" t="s">
        <v>10</v>
      </c>
    </row>
    <row r="52" spans="1:8" x14ac:dyDescent="0.2">
      <c r="A52" s="6">
        <v>42886</v>
      </c>
      <c r="C52" s="5" t="s">
        <v>15</v>
      </c>
      <c r="E52" s="123">
        <v>0.28999999999999998</v>
      </c>
      <c r="F52" s="3">
        <f t="shared" si="2"/>
        <v>6859.66</v>
      </c>
      <c r="H52" s="7" t="s">
        <v>16</v>
      </c>
    </row>
    <row r="53" spans="1:8" x14ac:dyDescent="0.2">
      <c r="A53" s="6">
        <v>42898</v>
      </c>
      <c r="C53" s="5" t="s">
        <v>56</v>
      </c>
      <c r="E53" s="123">
        <v>100</v>
      </c>
      <c r="F53" s="3">
        <f t="shared" si="2"/>
        <v>6959.66</v>
      </c>
      <c r="H53" s="7" t="s">
        <v>10</v>
      </c>
    </row>
    <row r="54" spans="1:8" ht="30" x14ac:dyDescent="0.2">
      <c r="A54" s="6">
        <v>42901</v>
      </c>
      <c r="C54" s="5" t="s">
        <v>89</v>
      </c>
      <c r="D54" s="3">
        <v>126.45</v>
      </c>
      <c r="E54" s="123"/>
      <c r="F54" s="3">
        <f t="shared" ref="F54:F67" si="3">F53+E54-D54</f>
        <v>6833.21</v>
      </c>
      <c r="H54" s="7" t="s">
        <v>9</v>
      </c>
    </row>
    <row r="55" spans="1:8" x14ac:dyDescent="0.2">
      <c r="A55" s="6">
        <v>42907</v>
      </c>
      <c r="C55" s="5" t="s">
        <v>18</v>
      </c>
      <c r="E55" s="123">
        <v>40</v>
      </c>
      <c r="F55" s="3">
        <f t="shared" si="3"/>
        <v>6873.21</v>
      </c>
      <c r="H55" s="7" t="s">
        <v>10</v>
      </c>
    </row>
    <row r="56" spans="1:8" ht="30" x14ac:dyDescent="0.2">
      <c r="A56" s="6">
        <v>42913</v>
      </c>
      <c r="C56" s="5" t="s">
        <v>90</v>
      </c>
      <c r="D56" s="3">
        <v>126.45</v>
      </c>
      <c r="E56" s="123"/>
      <c r="F56" s="3">
        <f t="shared" si="3"/>
        <v>6746.76</v>
      </c>
      <c r="H56" s="7" t="s">
        <v>9</v>
      </c>
    </row>
    <row r="57" spans="1:8" x14ac:dyDescent="0.2">
      <c r="A57" s="6">
        <v>42916</v>
      </c>
      <c r="C57" s="5" t="s">
        <v>15</v>
      </c>
      <c r="E57" s="123">
        <v>0.28000000000000003</v>
      </c>
      <c r="F57" s="3">
        <f t="shared" si="3"/>
        <v>6747.04</v>
      </c>
      <c r="H57" s="7" t="s">
        <v>16</v>
      </c>
    </row>
    <row r="58" spans="1:8" x14ac:dyDescent="0.2">
      <c r="A58" s="6">
        <v>42928</v>
      </c>
      <c r="C58" s="5" t="s">
        <v>11</v>
      </c>
      <c r="E58" s="123">
        <v>45</v>
      </c>
      <c r="F58" s="3">
        <f t="shared" si="3"/>
        <v>6792.04</v>
      </c>
      <c r="H58" s="7" t="s">
        <v>10</v>
      </c>
    </row>
    <row r="59" spans="1:8" ht="30" x14ac:dyDescent="0.2">
      <c r="A59" s="6">
        <v>42929</v>
      </c>
      <c r="C59" s="5" t="s">
        <v>91</v>
      </c>
      <c r="D59" s="3">
        <v>137.38999999999999</v>
      </c>
      <c r="E59" s="123"/>
      <c r="F59" s="3">
        <f t="shared" si="3"/>
        <v>6654.65</v>
      </c>
      <c r="H59" s="7" t="s">
        <v>9</v>
      </c>
    </row>
    <row r="60" spans="1:8" ht="15" customHeight="1" x14ac:dyDescent="0.2">
      <c r="A60" s="6">
        <v>42936</v>
      </c>
      <c r="C60" s="5" t="s">
        <v>20</v>
      </c>
      <c r="E60" s="123">
        <v>100</v>
      </c>
      <c r="F60" s="3">
        <f t="shared" si="3"/>
        <v>6754.65</v>
      </c>
      <c r="H60" s="7" t="s">
        <v>10</v>
      </c>
    </row>
    <row r="61" spans="1:8" ht="15" customHeight="1" x14ac:dyDescent="0.2">
      <c r="A61" s="6">
        <v>42936</v>
      </c>
      <c r="B61" s="7">
        <v>1159</v>
      </c>
      <c r="C61" s="5" t="s">
        <v>71</v>
      </c>
      <c r="D61" s="3">
        <v>1400</v>
      </c>
      <c r="E61" s="123"/>
      <c r="F61" s="3">
        <f t="shared" si="3"/>
        <v>5354.65</v>
      </c>
      <c r="G61" s="5" t="s">
        <v>92</v>
      </c>
      <c r="H61" s="7" t="s">
        <v>14</v>
      </c>
    </row>
    <row r="62" spans="1:8" ht="15" customHeight="1" x14ac:dyDescent="0.2">
      <c r="A62" s="6">
        <v>42947</v>
      </c>
      <c r="C62" s="5" t="s">
        <v>15</v>
      </c>
      <c r="E62" s="123">
        <v>0.28000000000000003</v>
      </c>
      <c r="F62" s="3">
        <f t="shared" si="3"/>
        <v>5354.9299999999994</v>
      </c>
      <c r="H62" s="7" t="s">
        <v>16</v>
      </c>
    </row>
    <row r="63" spans="1:8" ht="15" customHeight="1" x14ac:dyDescent="0.2">
      <c r="A63" s="6">
        <v>42954</v>
      </c>
      <c r="C63" s="5" t="s">
        <v>93</v>
      </c>
      <c r="D63" s="3">
        <v>126.45</v>
      </c>
      <c r="E63" s="123"/>
      <c r="F63" s="3">
        <f t="shared" si="3"/>
        <v>5228.4799999999996</v>
      </c>
      <c r="H63" s="7" t="s">
        <v>9</v>
      </c>
    </row>
    <row r="64" spans="1:8" ht="15" customHeight="1" x14ac:dyDescent="0.2">
      <c r="A64" s="6">
        <v>42978</v>
      </c>
      <c r="C64" s="5" t="s">
        <v>15</v>
      </c>
      <c r="E64" s="123">
        <v>0.22</v>
      </c>
      <c r="F64" s="3">
        <f t="shared" si="3"/>
        <v>5228.7</v>
      </c>
      <c r="H64" s="7" t="s">
        <v>16</v>
      </c>
    </row>
    <row r="65" spans="1:8" x14ac:dyDescent="0.2">
      <c r="A65" s="6">
        <v>42985</v>
      </c>
      <c r="C65" s="5" t="s">
        <v>17</v>
      </c>
      <c r="E65" s="123">
        <v>25</v>
      </c>
      <c r="F65" s="3">
        <f t="shared" si="3"/>
        <v>5253.7</v>
      </c>
      <c r="H65" s="7" t="s">
        <v>10</v>
      </c>
    </row>
    <row r="66" spans="1:8" x14ac:dyDescent="0.2">
      <c r="A66" s="6">
        <v>43002</v>
      </c>
      <c r="C66" s="5" t="s">
        <v>94</v>
      </c>
      <c r="E66" s="3">
        <v>300</v>
      </c>
      <c r="F66" s="3">
        <f t="shared" si="3"/>
        <v>5553.7</v>
      </c>
      <c r="H66" s="7" t="s">
        <v>10</v>
      </c>
    </row>
    <row r="67" spans="1:8" x14ac:dyDescent="0.2">
      <c r="A67" s="6">
        <v>43007</v>
      </c>
      <c r="C67" s="5" t="s">
        <v>15</v>
      </c>
      <c r="E67" s="123">
        <v>0.21</v>
      </c>
      <c r="F67" s="3">
        <f t="shared" si="3"/>
        <v>5553.91</v>
      </c>
      <c r="H67" s="7" t="s">
        <v>16</v>
      </c>
    </row>
    <row r="68" spans="1:8" x14ac:dyDescent="0.2">
      <c r="A68" s="6"/>
      <c r="E68" s="123"/>
    </row>
    <row r="69" spans="1:8" x14ac:dyDescent="0.2">
      <c r="A69" s="6"/>
      <c r="E69" s="123"/>
    </row>
    <row r="70" spans="1:8" x14ac:dyDescent="0.2">
      <c r="A70" s="6"/>
      <c r="E70" s="123"/>
    </row>
    <row r="71" spans="1:8" x14ac:dyDescent="0.2">
      <c r="A71" s="6"/>
      <c r="E71" s="123"/>
    </row>
    <row r="72" spans="1:8" x14ac:dyDescent="0.2">
      <c r="A72" s="6"/>
      <c r="E72" s="123"/>
    </row>
    <row r="74" spans="1:8" x14ac:dyDescent="0.2">
      <c r="C74" s="15" t="s">
        <v>95</v>
      </c>
      <c r="F74" s="3">
        <f>IF(COUNT(F2:F73),LOOKUP(1E+100,F2:F73),"")</f>
        <v>5553.91</v>
      </c>
    </row>
    <row r="75" spans="1:8" x14ac:dyDescent="0.2">
      <c r="C75" s="15" t="s">
        <v>8</v>
      </c>
      <c r="F75" s="3">
        <f>F4</f>
        <v>2916.7</v>
      </c>
    </row>
    <row r="76" spans="1:8" x14ac:dyDescent="0.2">
      <c r="C76" s="15" t="s">
        <v>96</v>
      </c>
      <c r="F76" s="3">
        <f>F74-F75</f>
        <v>2637.21</v>
      </c>
    </row>
    <row r="78" spans="1:8" x14ac:dyDescent="0.2">
      <c r="D78" s="3">
        <f>SUM(D4:D73)</f>
        <v>5932.3499999999985</v>
      </c>
      <c r="E78" s="3">
        <f>SUM(E4:E73)</f>
        <v>8569.56</v>
      </c>
      <c r="F78" s="3">
        <f>E78-D78</f>
        <v>2637.2100000000009</v>
      </c>
    </row>
  </sheetData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2:XFD126"/>
  <sheetViews>
    <sheetView topLeftCell="A79" workbookViewId="0">
      <selection activeCell="H18" sqref="H18"/>
    </sheetView>
  </sheetViews>
  <sheetFormatPr defaultColWidth="8.6640625" defaultRowHeight="15" x14ac:dyDescent="0.2"/>
  <cols>
    <col min="1" max="1" width="9.88671875" bestFit="1" customWidth="1"/>
    <col min="3" max="3" width="35.44140625" customWidth="1"/>
    <col min="4" max="5" width="10" style="9" bestFit="1" customWidth="1"/>
    <col min="6" max="6" width="12" style="3" customWidth="1"/>
    <col min="7" max="7" width="27" customWidth="1"/>
  </cols>
  <sheetData>
    <row r="2" spans="1:6" ht="40.5" x14ac:dyDescent="0.55000000000000004">
      <c r="B2" s="2" t="s">
        <v>24</v>
      </c>
      <c r="C2" s="152" t="s">
        <v>25</v>
      </c>
      <c r="D2" s="14" t="s">
        <v>347</v>
      </c>
      <c r="E2" s="14" t="s">
        <v>26</v>
      </c>
      <c r="F2" s="14" t="s">
        <v>27</v>
      </c>
    </row>
    <row r="3" spans="1:6" x14ac:dyDescent="0.2">
      <c r="B3" s="9" t="s">
        <v>10</v>
      </c>
      <c r="C3" t="s">
        <v>28</v>
      </c>
      <c r="D3" s="3"/>
      <c r="E3" s="9">
        <f>F35</f>
        <v>1727.96</v>
      </c>
    </row>
    <row r="4" spans="1:6" x14ac:dyDescent="0.2">
      <c r="B4" s="9"/>
      <c r="D4" s="3"/>
    </row>
    <row r="5" spans="1:6" ht="15.75" customHeight="1" x14ac:dyDescent="0.2">
      <c r="B5" s="9" t="s">
        <v>31</v>
      </c>
      <c r="C5" t="s">
        <v>32</v>
      </c>
      <c r="D5" s="3">
        <v>3600</v>
      </c>
      <c r="E5" s="9">
        <f>F44</f>
        <v>3600</v>
      </c>
      <c r="F5" s="3">
        <f>E5-D5</f>
        <v>0</v>
      </c>
    </row>
    <row r="6" spans="1:6" ht="15.75" customHeight="1" x14ac:dyDescent="0.2">
      <c r="B6" s="9" t="s">
        <v>33</v>
      </c>
      <c r="C6" t="s">
        <v>213</v>
      </c>
      <c r="D6" s="3">
        <v>660</v>
      </c>
      <c r="E6" s="9">
        <f>F56</f>
        <v>192.01</v>
      </c>
      <c r="F6" s="3">
        <f t="shared" ref="F6:F12" si="0">E6-D6</f>
        <v>-467.99</v>
      </c>
    </row>
    <row r="7" spans="1:6" ht="15.75" customHeight="1" x14ac:dyDescent="0.2">
      <c r="B7" s="9" t="s">
        <v>16</v>
      </c>
      <c r="C7" t="s">
        <v>35</v>
      </c>
      <c r="D7" s="3">
        <v>175</v>
      </c>
      <c r="E7" s="9">
        <f>F71</f>
        <v>30.8</v>
      </c>
      <c r="F7" s="3">
        <f t="shared" si="0"/>
        <v>-144.19999999999999</v>
      </c>
    </row>
    <row r="8" spans="1:6" ht="15.75" customHeight="1" x14ac:dyDescent="0.2">
      <c r="B8" s="9" t="s">
        <v>36</v>
      </c>
      <c r="C8" t="s">
        <v>37</v>
      </c>
      <c r="D8" s="3">
        <v>220</v>
      </c>
      <c r="E8" s="9">
        <f>F78</f>
        <v>0</v>
      </c>
      <c r="F8" s="3">
        <f t="shared" si="0"/>
        <v>-220</v>
      </c>
    </row>
    <row r="9" spans="1:6" ht="15.75" customHeight="1" x14ac:dyDescent="0.2">
      <c r="B9" s="9" t="s">
        <v>12</v>
      </c>
      <c r="C9" t="s">
        <v>29</v>
      </c>
      <c r="D9" s="3">
        <v>330</v>
      </c>
      <c r="E9" s="9">
        <f>F99</f>
        <v>785.65000000000009</v>
      </c>
      <c r="F9" s="3">
        <f t="shared" si="0"/>
        <v>455.65000000000009</v>
      </c>
    </row>
    <row r="10" spans="1:6" ht="15.75" customHeight="1" x14ac:dyDescent="0.2">
      <c r="B10" s="9" t="s">
        <v>38</v>
      </c>
      <c r="C10" t="s">
        <v>39</v>
      </c>
      <c r="D10" s="3">
        <v>110</v>
      </c>
      <c r="E10" s="9">
        <f>F109</f>
        <v>42.759999999999991</v>
      </c>
      <c r="F10" s="3">
        <f t="shared" si="0"/>
        <v>-67.240000000000009</v>
      </c>
    </row>
    <row r="11" spans="1:6" x14ac:dyDescent="0.2">
      <c r="B11" s="9" t="s">
        <v>9</v>
      </c>
      <c r="C11" t="s">
        <v>40</v>
      </c>
      <c r="D11" s="3">
        <v>600</v>
      </c>
      <c r="E11" s="9">
        <f>F122</f>
        <v>610.5</v>
      </c>
      <c r="F11" s="3">
        <f t="shared" si="0"/>
        <v>10.5</v>
      </c>
    </row>
    <row r="12" spans="1:6" x14ac:dyDescent="0.2">
      <c r="C12" s="10" t="s">
        <v>30</v>
      </c>
      <c r="D12" s="3">
        <f>SUM(D5:D11)</f>
        <v>5695</v>
      </c>
      <c r="E12" s="9">
        <f>SUM(E5:E11)</f>
        <v>5261.7200000000012</v>
      </c>
      <c r="F12" s="3">
        <f t="shared" si="0"/>
        <v>-433.27999999999884</v>
      </c>
    </row>
    <row r="15" spans="1:6" s="8" customFormat="1" ht="15.75" x14ac:dyDescent="0.25">
      <c r="A15" s="158" t="s">
        <v>45</v>
      </c>
      <c r="B15" s="158"/>
      <c r="C15" s="8" t="s">
        <v>28</v>
      </c>
      <c r="D15" s="11" t="s">
        <v>46</v>
      </c>
      <c r="E15" s="13" t="s">
        <v>10</v>
      </c>
      <c r="F15" s="12"/>
    </row>
    <row r="16" spans="1:6" ht="4.5" customHeight="1" x14ac:dyDescent="0.25">
      <c r="A16" s="151"/>
      <c r="B16" s="151"/>
      <c r="D16" s="11"/>
    </row>
    <row r="17" spans="1:8" s="1" customFormat="1" ht="15.75" x14ac:dyDescent="0.25">
      <c r="A17" s="152" t="s">
        <v>0</v>
      </c>
      <c r="B17" s="152" t="s">
        <v>1</v>
      </c>
      <c r="C17" s="4" t="s">
        <v>2</v>
      </c>
      <c r="D17" s="2" t="s">
        <v>3</v>
      </c>
      <c r="E17" s="2" t="s">
        <v>4</v>
      </c>
      <c r="F17" s="2" t="s">
        <v>30</v>
      </c>
      <c r="G17" s="4" t="s">
        <v>6</v>
      </c>
      <c r="H17" s="152"/>
    </row>
    <row r="18" spans="1:8" s="1" customFormat="1" ht="15.75" x14ac:dyDescent="0.25">
      <c r="A18" s="17">
        <v>41564</v>
      </c>
      <c r="B18"/>
      <c r="C18" t="s">
        <v>287</v>
      </c>
      <c r="D18" s="3"/>
      <c r="E18" s="3">
        <v>100</v>
      </c>
      <c r="F18" s="18">
        <v>100</v>
      </c>
      <c r="G18" s="4"/>
      <c r="H18" s="152"/>
    </row>
    <row r="19" spans="1:8" s="1" customFormat="1" ht="15.75" x14ac:dyDescent="0.25">
      <c r="A19" s="17">
        <v>41570</v>
      </c>
      <c r="B19"/>
      <c r="C19" t="s">
        <v>297</v>
      </c>
      <c r="D19" s="3"/>
      <c r="E19" s="3">
        <v>100</v>
      </c>
      <c r="F19" s="18">
        <f>F18+E19-D19</f>
        <v>200</v>
      </c>
      <c r="G19" s="4"/>
      <c r="H19" s="152"/>
    </row>
    <row r="20" spans="1:8" s="1" customFormat="1" ht="15.75" x14ac:dyDescent="0.25">
      <c r="A20" s="17">
        <v>41579</v>
      </c>
      <c r="B20"/>
      <c r="C20" t="s">
        <v>301</v>
      </c>
      <c r="D20" s="3"/>
      <c r="E20" s="3">
        <v>614.77</v>
      </c>
      <c r="F20" s="18">
        <f t="shared" ref="F20:F27" si="1">F19+E20-D20</f>
        <v>814.77</v>
      </c>
      <c r="G20" s="4"/>
      <c r="H20" s="152"/>
    </row>
    <row r="21" spans="1:8" x14ac:dyDescent="0.2">
      <c r="A21" s="6">
        <v>41593</v>
      </c>
      <c r="C21" s="5" t="s">
        <v>303</v>
      </c>
      <c r="D21" s="3"/>
      <c r="E21" s="3">
        <v>50</v>
      </c>
      <c r="F21" s="18">
        <f t="shared" si="1"/>
        <v>864.77</v>
      </c>
      <c r="G21" s="5"/>
      <c r="H21" s="7"/>
    </row>
    <row r="22" spans="1:8" x14ac:dyDescent="0.2">
      <c r="A22" s="6">
        <v>41593</v>
      </c>
      <c r="C22" s="5" t="s">
        <v>243</v>
      </c>
      <c r="D22" s="3"/>
      <c r="E22" s="3">
        <v>50</v>
      </c>
      <c r="F22" s="18">
        <f t="shared" si="1"/>
        <v>914.77</v>
      </c>
      <c r="G22" s="5"/>
      <c r="H22" s="7"/>
    </row>
    <row r="23" spans="1:8" x14ac:dyDescent="0.2">
      <c r="A23" s="6">
        <v>41654</v>
      </c>
      <c r="C23" s="5" t="s">
        <v>222</v>
      </c>
      <c r="D23" s="3"/>
      <c r="E23" s="3">
        <v>150</v>
      </c>
      <c r="F23" s="18">
        <f t="shared" si="1"/>
        <v>1064.77</v>
      </c>
      <c r="G23" s="5"/>
      <c r="H23" s="7"/>
    </row>
    <row r="24" spans="1:8" x14ac:dyDescent="0.2">
      <c r="A24" s="17">
        <v>41735</v>
      </c>
      <c r="C24" s="5" t="s">
        <v>303</v>
      </c>
      <c r="D24" s="3"/>
      <c r="E24" s="3">
        <v>50</v>
      </c>
      <c r="F24" s="18">
        <f t="shared" si="1"/>
        <v>1114.77</v>
      </c>
      <c r="G24" s="5"/>
      <c r="H24" s="7"/>
    </row>
    <row r="25" spans="1:8" x14ac:dyDescent="0.2">
      <c r="A25" s="17">
        <v>41735</v>
      </c>
      <c r="C25" s="5" t="s">
        <v>242</v>
      </c>
      <c r="D25" s="3"/>
      <c r="E25" s="3">
        <v>50</v>
      </c>
      <c r="F25" s="18">
        <f t="shared" si="1"/>
        <v>1164.77</v>
      </c>
      <c r="G25" s="5"/>
      <c r="H25" s="7"/>
    </row>
    <row r="26" spans="1:8" x14ac:dyDescent="0.2">
      <c r="A26" s="17">
        <v>41806</v>
      </c>
      <c r="C26" s="5" t="s">
        <v>348</v>
      </c>
      <c r="D26" s="3"/>
      <c r="E26" s="3">
        <v>100</v>
      </c>
      <c r="F26" s="18">
        <f t="shared" si="1"/>
        <v>1264.77</v>
      </c>
      <c r="G26" s="5"/>
      <c r="H26" s="7"/>
    </row>
    <row r="27" spans="1:8" x14ac:dyDescent="0.2">
      <c r="A27" s="17">
        <v>41806</v>
      </c>
      <c r="C27" s="5" t="s">
        <v>349</v>
      </c>
      <c r="D27" s="3"/>
      <c r="E27" s="3">
        <v>125</v>
      </c>
      <c r="F27" s="18">
        <f t="shared" si="1"/>
        <v>1389.77</v>
      </c>
      <c r="G27" s="5"/>
      <c r="H27" s="7"/>
    </row>
    <row r="28" spans="1:8" x14ac:dyDescent="0.2">
      <c r="A28" s="17">
        <v>41806</v>
      </c>
      <c r="C28" s="5" t="s">
        <v>87</v>
      </c>
      <c r="D28" s="3"/>
      <c r="E28" s="3">
        <v>123.19</v>
      </c>
      <c r="F28" s="3">
        <f>F27-D28+E28</f>
        <v>1512.96</v>
      </c>
      <c r="G28" s="3"/>
      <c r="H28" s="7"/>
    </row>
    <row r="29" spans="1:8" x14ac:dyDescent="0.2">
      <c r="A29" s="17">
        <v>41825</v>
      </c>
      <c r="C29" s="5" t="s">
        <v>222</v>
      </c>
      <c r="D29" s="3"/>
      <c r="E29" s="3">
        <v>150</v>
      </c>
      <c r="F29" s="3">
        <f>F28-D29+E29</f>
        <v>1662.96</v>
      </c>
      <c r="G29" s="5"/>
      <c r="H29" s="7"/>
    </row>
    <row r="30" spans="1:8" x14ac:dyDescent="0.2">
      <c r="A30" s="17">
        <v>41846</v>
      </c>
      <c r="C30" s="5" t="s">
        <v>337</v>
      </c>
      <c r="D30" s="3"/>
      <c r="E30" s="3">
        <v>25</v>
      </c>
      <c r="F30" s="3">
        <f>F29-D30+E30</f>
        <v>1687.96</v>
      </c>
      <c r="G30" s="5"/>
      <c r="H30" s="7"/>
    </row>
    <row r="31" spans="1:8" x14ac:dyDescent="0.2">
      <c r="A31" s="17">
        <v>41876</v>
      </c>
      <c r="C31" s="5" t="s">
        <v>243</v>
      </c>
      <c r="D31" s="3"/>
      <c r="E31" s="3">
        <v>40</v>
      </c>
      <c r="F31" s="3">
        <f>F30-D31+E31</f>
        <v>1727.96</v>
      </c>
      <c r="G31" s="5"/>
      <c r="H31" s="7"/>
    </row>
    <row r="32" spans="1:8" x14ac:dyDescent="0.2">
      <c r="A32" s="17"/>
      <c r="C32" s="5"/>
      <c r="D32" s="3"/>
      <c r="E32" s="3"/>
      <c r="F32" s="18"/>
      <c r="G32" s="5"/>
      <c r="H32" s="7"/>
    </row>
    <row r="33" spans="1:8" x14ac:dyDescent="0.2">
      <c r="A33" s="17"/>
      <c r="C33" s="5"/>
      <c r="D33" s="3"/>
      <c r="E33" s="3"/>
      <c r="G33" s="5"/>
      <c r="H33" s="7"/>
    </row>
    <row r="34" spans="1:8" x14ac:dyDescent="0.2">
      <c r="A34" s="17"/>
      <c r="C34" s="5"/>
      <c r="D34" s="3"/>
      <c r="E34" s="3"/>
    </row>
    <row r="35" spans="1:8" x14ac:dyDescent="0.2">
      <c r="C35" s="15" t="s">
        <v>47</v>
      </c>
      <c r="D35" s="9">
        <f>SUM(D18:D33)</f>
        <v>0</v>
      </c>
      <c r="E35" s="9">
        <f>SUM(E18:E34)</f>
        <v>1727.96</v>
      </c>
      <c r="F35" s="3">
        <f>E35-D35</f>
        <v>1727.96</v>
      </c>
    </row>
    <row r="36" spans="1:8" x14ac:dyDescent="0.2">
      <c r="C36" s="15"/>
    </row>
    <row r="37" spans="1:8" ht="20.25" x14ac:dyDescent="0.3">
      <c r="A37" s="154" t="s">
        <v>48</v>
      </c>
      <c r="B37" s="154"/>
      <c r="C37" s="154"/>
    </row>
    <row r="38" spans="1:8" s="8" customFormat="1" ht="15.75" x14ac:dyDescent="0.25">
      <c r="A38"/>
      <c r="B38"/>
      <c r="C38"/>
      <c r="D38" s="9"/>
      <c r="E38" s="9"/>
      <c r="F38" s="12"/>
    </row>
    <row r="39" spans="1:8" ht="20.25" customHeight="1" x14ac:dyDescent="0.25">
      <c r="A39" s="158" t="s">
        <v>45</v>
      </c>
      <c r="B39" s="158"/>
      <c r="C39" s="8" t="s">
        <v>32</v>
      </c>
      <c r="D39" s="11" t="s">
        <v>46</v>
      </c>
      <c r="E39" s="13" t="s">
        <v>31</v>
      </c>
    </row>
    <row r="40" spans="1:8" ht="4.5" customHeight="1" x14ac:dyDescent="0.25">
      <c r="A40" s="151"/>
      <c r="B40" s="151"/>
      <c r="D40" s="11"/>
    </row>
    <row r="41" spans="1:8" ht="15.75" x14ac:dyDescent="0.25">
      <c r="A41" s="152" t="s">
        <v>0</v>
      </c>
      <c r="B41" s="152" t="s">
        <v>1</v>
      </c>
      <c r="C41" s="4" t="s">
        <v>2</v>
      </c>
      <c r="D41" s="2" t="s">
        <v>3</v>
      </c>
      <c r="E41" s="2" t="s">
        <v>4</v>
      </c>
      <c r="F41" s="2" t="s">
        <v>30</v>
      </c>
      <c r="G41" s="4" t="s">
        <v>6</v>
      </c>
      <c r="H41" s="7"/>
    </row>
    <row r="42" spans="1:8" ht="30" x14ac:dyDescent="0.2">
      <c r="A42" s="6">
        <v>41623</v>
      </c>
      <c r="C42" s="5" t="s">
        <v>305</v>
      </c>
      <c r="D42" s="3">
        <v>3600</v>
      </c>
      <c r="E42" s="3"/>
      <c r="F42" s="3">
        <v>3600</v>
      </c>
      <c r="G42" s="5"/>
    </row>
    <row r="44" spans="1:8" x14ac:dyDescent="0.2">
      <c r="C44" s="10" t="s">
        <v>47</v>
      </c>
      <c r="D44" s="9">
        <f>SUM(D42:D43)</f>
        <v>3600</v>
      </c>
      <c r="E44" s="9">
        <f>SUM(E42:E43)</f>
        <v>0</v>
      </c>
      <c r="F44" s="3">
        <f>D44-E44</f>
        <v>3600</v>
      </c>
    </row>
    <row r="45" spans="1:8" s="8" customFormat="1" ht="15.75" x14ac:dyDescent="0.25">
      <c r="A45"/>
      <c r="B45"/>
      <c r="C45"/>
      <c r="D45" s="9"/>
      <c r="E45" s="9"/>
      <c r="F45" s="3"/>
      <c r="G45"/>
    </row>
    <row r="46" spans="1:8" ht="15.75" customHeight="1" x14ac:dyDescent="0.25">
      <c r="A46" s="158" t="s">
        <v>45</v>
      </c>
      <c r="B46" s="158"/>
      <c r="C46" s="8" t="s">
        <v>213</v>
      </c>
      <c r="D46" s="11" t="s">
        <v>46</v>
      </c>
      <c r="E46" s="13" t="s">
        <v>33</v>
      </c>
      <c r="F46" s="12"/>
      <c r="G46" s="8"/>
    </row>
    <row r="47" spans="1:8" ht="4.5" customHeight="1" x14ac:dyDescent="0.25">
      <c r="A47" s="151"/>
      <c r="B47" s="151"/>
      <c r="D47" s="11"/>
    </row>
    <row r="48" spans="1:8" ht="15.75" x14ac:dyDescent="0.25">
      <c r="A48" s="152" t="s">
        <v>0</v>
      </c>
      <c r="B48" s="152" t="s">
        <v>1</v>
      </c>
      <c r="C48" s="4" t="s">
        <v>2</v>
      </c>
      <c r="D48" s="2" t="s">
        <v>3</v>
      </c>
      <c r="E48" s="2" t="s">
        <v>4</v>
      </c>
      <c r="F48" s="2" t="s">
        <v>30</v>
      </c>
      <c r="G48" s="4" t="s">
        <v>6</v>
      </c>
    </row>
    <row r="49" spans="1:16384" ht="15.75" x14ac:dyDescent="0.25">
      <c r="A49" s="17">
        <v>41554</v>
      </c>
      <c r="C49" t="s">
        <v>284</v>
      </c>
      <c r="D49" s="3">
        <v>100</v>
      </c>
      <c r="E49" s="2"/>
      <c r="F49" s="18">
        <v>100</v>
      </c>
      <c r="G49" s="4"/>
      <c r="H49" s="7"/>
    </row>
    <row r="50" spans="1:16384" x14ac:dyDescent="0.2">
      <c r="A50" s="6">
        <v>41654</v>
      </c>
      <c r="C50" s="5" t="s">
        <v>309</v>
      </c>
      <c r="D50" s="3"/>
      <c r="E50" s="3">
        <v>50</v>
      </c>
      <c r="F50" s="3">
        <f>F49+D50-E50</f>
        <v>50</v>
      </c>
      <c r="G50" s="5"/>
      <c r="H50" s="7"/>
    </row>
    <row r="51" spans="1:16384" x14ac:dyDescent="0.2">
      <c r="A51" s="17">
        <v>41718</v>
      </c>
      <c r="C51" s="5" t="s">
        <v>315</v>
      </c>
      <c r="D51" s="3">
        <v>26.99</v>
      </c>
      <c r="E51" s="3"/>
      <c r="F51" s="3">
        <f>F50+D51-E51</f>
        <v>76.989999999999995</v>
      </c>
      <c r="G51" s="5" t="s">
        <v>316</v>
      </c>
      <c r="H51" s="7"/>
    </row>
    <row r="52" spans="1:16384" x14ac:dyDescent="0.2">
      <c r="A52" s="17">
        <v>41721</v>
      </c>
      <c r="C52" s="5" t="s">
        <v>317</v>
      </c>
      <c r="D52" s="3">
        <v>38.340000000000003</v>
      </c>
      <c r="E52" s="3"/>
      <c r="F52" s="3">
        <f>F51+D52-E52</f>
        <v>115.33</v>
      </c>
      <c r="G52" s="5" t="s">
        <v>318</v>
      </c>
      <c r="H52" s="7"/>
    </row>
    <row r="53" spans="1:16384" x14ac:dyDescent="0.2">
      <c r="A53" s="17">
        <v>41721</v>
      </c>
      <c r="C53" s="5" t="s">
        <v>317</v>
      </c>
      <c r="D53" s="3">
        <v>38.340000000000003</v>
      </c>
      <c r="E53" s="3"/>
      <c r="F53" s="3">
        <f>F52+D53-E53</f>
        <v>153.67000000000002</v>
      </c>
      <c r="G53" s="5" t="s">
        <v>319</v>
      </c>
      <c r="H53" s="7"/>
    </row>
    <row r="54" spans="1:16384" ht="29.25" customHeight="1" x14ac:dyDescent="0.2">
      <c r="A54" s="17">
        <v>41871</v>
      </c>
      <c r="C54" s="5" t="s">
        <v>341</v>
      </c>
      <c r="D54" s="3">
        <v>38.340000000000003</v>
      </c>
      <c r="E54" s="3"/>
      <c r="F54" s="3">
        <f>F53+D54-E54</f>
        <v>192.01000000000002</v>
      </c>
      <c r="G54" s="5" t="s">
        <v>342</v>
      </c>
      <c r="H54" s="7"/>
      <c r="I54" s="17"/>
      <c r="K54" s="5"/>
      <c r="L54" s="3"/>
      <c r="M54" s="3"/>
      <c r="N54" s="3"/>
      <c r="O54" s="5"/>
      <c r="P54" s="7"/>
      <c r="Q54" s="17"/>
      <c r="S54" s="5"/>
      <c r="T54" s="3"/>
      <c r="U54" s="3"/>
      <c r="V54" s="3"/>
      <c r="W54" s="5"/>
      <c r="X54" s="7"/>
      <c r="Y54" s="17"/>
      <c r="AA54" s="5"/>
      <c r="AB54" s="3"/>
      <c r="AC54" s="3"/>
      <c r="AD54" s="3"/>
      <c r="AE54" s="5"/>
      <c r="AF54" s="7"/>
      <c r="AG54" s="17"/>
      <c r="AI54" s="5"/>
      <c r="AJ54" s="3"/>
      <c r="AK54" s="3"/>
      <c r="AL54" s="3"/>
      <c r="AM54" s="5"/>
      <c r="AN54" s="7"/>
      <c r="AO54" s="17"/>
      <c r="AQ54" s="5"/>
      <c r="AR54" s="3"/>
      <c r="AS54" s="3"/>
      <c r="AT54" s="3"/>
      <c r="AU54" s="5"/>
      <c r="AV54" s="7"/>
      <c r="AW54" s="17"/>
      <c r="AY54" s="5"/>
      <c r="AZ54" s="3"/>
      <c r="BA54" s="3"/>
      <c r="BB54" s="3"/>
      <c r="BC54" s="5"/>
      <c r="BD54" s="7"/>
      <c r="BE54" s="17"/>
      <c r="BG54" s="5"/>
      <c r="BH54" s="3"/>
      <c r="BI54" s="3"/>
      <c r="BJ54" s="3"/>
      <c r="BK54" s="5"/>
      <c r="BL54" s="7"/>
      <c r="BM54" s="17"/>
      <c r="BO54" s="5"/>
      <c r="BP54" s="3"/>
      <c r="BQ54" s="3"/>
      <c r="BR54" s="3"/>
      <c r="BS54" s="5"/>
      <c r="BT54" s="7"/>
      <c r="BU54" s="17"/>
      <c r="BW54" s="5"/>
      <c r="BX54" s="3"/>
      <c r="BY54" s="3"/>
      <c r="BZ54" s="3"/>
      <c r="CA54" s="5"/>
      <c r="CB54" s="7"/>
      <c r="CC54" s="17"/>
      <c r="CE54" s="5"/>
      <c r="CF54" s="3"/>
      <c r="CG54" s="3"/>
      <c r="CH54" s="3"/>
      <c r="CI54" s="5"/>
      <c r="CJ54" s="7"/>
      <c r="CK54" s="17"/>
      <c r="CM54" s="5"/>
      <c r="CN54" s="3"/>
      <c r="CO54" s="3"/>
      <c r="CP54" s="3"/>
      <c r="CQ54" s="5"/>
      <c r="CR54" s="7"/>
      <c r="CS54" s="17"/>
      <c r="CU54" s="5"/>
      <c r="CV54" s="3"/>
      <c r="CW54" s="3"/>
      <c r="CX54" s="3"/>
      <c r="CY54" s="5"/>
      <c r="CZ54" s="7"/>
      <c r="DA54" s="17"/>
      <c r="DC54" s="5"/>
      <c r="DD54" s="3"/>
      <c r="DE54" s="3"/>
      <c r="DF54" s="3"/>
      <c r="DG54" s="5"/>
      <c r="DH54" s="7"/>
      <c r="DI54" s="17"/>
      <c r="DK54" s="5"/>
      <c r="DL54" s="3"/>
      <c r="DM54" s="3"/>
      <c r="DN54" s="3"/>
      <c r="DO54" s="5"/>
      <c r="DP54" s="7"/>
      <c r="DQ54" s="17"/>
      <c r="DS54" s="5"/>
      <c r="DT54" s="3"/>
      <c r="DU54" s="3"/>
      <c r="DV54" s="3"/>
      <c r="DW54" s="5"/>
      <c r="DX54" s="7"/>
      <c r="DY54" s="17"/>
      <c r="EA54" s="5"/>
      <c r="EB54" s="3"/>
      <c r="EC54" s="3"/>
      <c r="ED54" s="3"/>
      <c r="EE54" s="5"/>
      <c r="EF54" s="7"/>
      <c r="EG54" s="17"/>
      <c r="EI54" s="5"/>
      <c r="EJ54" s="3"/>
      <c r="EK54" s="3"/>
      <c r="EL54" s="3"/>
      <c r="EM54" s="5"/>
      <c r="EN54" s="7"/>
      <c r="EO54" s="17"/>
      <c r="EQ54" s="5"/>
      <c r="ER54" s="3"/>
      <c r="ES54" s="3"/>
      <c r="ET54" s="3"/>
      <c r="EU54" s="5"/>
      <c r="EV54" s="7"/>
      <c r="EW54" s="17"/>
      <c r="EY54" s="5"/>
      <c r="EZ54" s="3"/>
      <c r="FA54" s="3"/>
      <c r="FB54" s="3"/>
      <c r="FC54" s="5"/>
      <c r="FD54" s="7"/>
      <c r="FE54" s="17"/>
      <c r="FG54" s="5"/>
      <c r="FH54" s="3"/>
      <c r="FI54" s="3"/>
      <c r="FJ54" s="3"/>
      <c r="FK54" s="5"/>
      <c r="FL54" s="7"/>
      <c r="FM54" s="17"/>
      <c r="FO54" s="5"/>
      <c r="FP54" s="3"/>
      <c r="FQ54" s="3"/>
      <c r="FR54" s="3"/>
      <c r="FS54" s="5"/>
      <c r="FT54" s="7"/>
      <c r="FU54" s="17"/>
      <c r="FW54" s="5"/>
      <c r="FX54" s="3"/>
      <c r="FY54" s="3"/>
      <c r="FZ54" s="3"/>
      <c r="GA54" s="5"/>
      <c r="GB54" s="7"/>
      <c r="GC54" s="17"/>
      <c r="GE54" s="5"/>
      <c r="GF54" s="3"/>
      <c r="GG54" s="3"/>
      <c r="GH54" s="3"/>
      <c r="GI54" s="5"/>
      <c r="GJ54" s="7"/>
      <c r="GK54" s="17"/>
      <c r="GM54" s="5"/>
      <c r="GN54" s="3"/>
      <c r="GO54" s="3"/>
      <c r="GP54" s="3"/>
      <c r="GQ54" s="5"/>
      <c r="GR54" s="7"/>
      <c r="GS54" s="17"/>
      <c r="GU54" s="5"/>
      <c r="GV54" s="3"/>
      <c r="GW54" s="3"/>
      <c r="GX54" s="3"/>
      <c r="GY54" s="5"/>
      <c r="GZ54" s="7"/>
      <c r="HA54" s="17"/>
      <c r="HC54" s="5"/>
      <c r="HD54" s="3"/>
      <c r="HE54" s="3"/>
      <c r="HF54" s="3"/>
      <c r="HG54" s="5"/>
      <c r="HH54" s="7"/>
      <c r="HI54" s="17"/>
      <c r="HK54" s="5"/>
      <c r="HL54" s="3"/>
      <c r="HM54" s="3"/>
      <c r="HN54" s="3"/>
      <c r="HO54" s="5"/>
      <c r="HP54" s="7"/>
      <c r="HQ54" s="17"/>
      <c r="HS54" s="5"/>
      <c r="HT54" s="3"/>
      <c r="HU54" s="3"/>
      <c r="HV54" s="3"/>
      <c r="HW54" s="5"/>
      <c r="HX54" s="7"/>
      <c r="HY54" s="17"/>
      <c r="IA54" s="5"/>
      <c r="IB54" s="3"/>
      <c r="IC54" s="3"/>
      <c r="ID54" s="3"/>
      <c r="IE54" s="5"/>
      <c r="IF54" s="7"/>
      <c r="IG54" s="17"/>
      <c r="II54" s="5"/>
      <c r="IJ54" s="3"/>
      <c r="IK54" s="3"/>
      <c r="IL54" s="3"/>
      <c r="IM54" s="5"/>
      <c r="IN54" s="7"/>
      <c r="IO54" s="17"/>
      <c r="IQ54" s="5"/>
      <c r="IR54" s="3"/>
      <c r="IS54" s="3"/>
      <c r="IT54" s="3"/>
      <c r="IU54" s="5"/>
      <c r="IV54" s="7"/>
      <c r="IW54" s="17"/>
      <c r="IY54" s="5"/>
      <c r="IZ54" s="3"/>
      <c r="JA54" s="3"/>
      <c r="JB54" s="3"/>
      <c r="JC54" s="5"/>
      <c r="JD54" s="7"/>
      <c r="JE54" s="17"/>
      <c r="JG54" s="5"/>
      <c r="JH54" s="3"/>
      <c r="JI54" s="3"/>
      <c r="JJ54" s="3"/>
      <c r="JK54" s="5"/>
      <c r="JL54" s="7"/>
      <c r="JM54" s="17"/>
      <c r="JO54" s="5"/>
      <c r="JP54" s="3"/>
      <c r="JQ54" s="3"/>
      <c r="JR54" s="3"/>
      <c r="JS54" s="5"/>
      <c r="JT54" s="7"/>
      <c r="JU54" s="17"/>
      <c r="JW54" s="5"/>
      <c r="JX54" s="3"/>
      <c r="JY54" s="3"/>
      <c r="JZ54" s="3"/>
      <c r="KA54" s="5"/>
      <c r="KB54" s="7"/>
      <c r="KC54" s="17"/>
      <c r="KE54" s="5"/>
      <c r="KF54" s="3"/>
      <c r="KG54" s="3"/>
      <c r="KH54" s="3"/>
      <c r="KI54" s="5"/>
      <c r="KJ54" s="7"/>
      <c r="KK54" s="17"/>
      <c r="KM54" s="5"/>
      <c r="KN54" s="3"/>
      <c r="KO54" s="3"/>
      <c r="KP54" s="3"/>
      <c r="KQ54" s="5"/>
      <c r="KR54" s="7"/>
      <c r="KS54" s="17"/>
      <c r="KU54" s="5"/>
      <c r="KV54" s="3"/>
      <c r="KW54" s="3"/>
      <c r="KX54" s="3"/>
      <c r="KY54" s="5"/>
      <c r="KZ54" s="7"/>
      <c r="LA54" s="17"/>
      <c r="LC54" s="5"/>
      <c r="LD54" s="3"/>
      <c r="LE54" s="3"/>
      <c r="LF54" s="3"/>
      <c r="LG54" s="5"/>
      <c r="LH54" s="7"/>
      <c r="LI54" s="17"/>
      <c r="LK54" s="5"/>
      <c r="LL54" s="3"/>
      <c r="LM54" s="3"/>
      <c r="LN54" s="3"/>
      <c r="LO54" s="5"/>
      <c r="LP54" s="7"/>
      <c r="LQ54" s="17"/>
      <c r="LS54" s="5"/>
      <c r="LT54" s="3"/>
      <c r="LU54" s="3"/>
      <c r="LV54" s="3"/>
      <c r="LW54" s="5"/>
      <c r="LX54" s="7"/>
      <c r="LY54" s="17"/>
      <c r="MA54" s="5"/>
      <c r="MB54" s="3"/>
      <c r="MC54" s="3"/>
      <c r="MD54" s="3"/>
      <c r="ME54" s="5"/>
      <c r="MF54" s="7"/>
      <c r="MG54" s="17"/>
      <c r="MI54" s="5"/>
      <c r="MJ54" s="3"/>
      <c r="MK54" s="3"/>
      <c r="ML54" s="3"/>
      <c r="MM54" s="5"/>
      <c r="MN54" s="7"/>
      <c r="MO54" s="17"/>
      <c r="MQ54" s="5"/>
      <c r="MR54" s="3"/>
      <c r="MS54" s="3"/>
      <c r="MT54" s="3"/>
      <c r="MU54" s="5"/>
      <c r="MV54" s="7"/>
      <c r="MW54" s="17"/>
      <c r="MY54" s="5"/>
      <c r="MZ54" s="3"/>
      <c r="NA54" s="3"/>
      <c r="NB54" s="3"/>
      <c r="NC54" s="5"/>
      <c r="ND54" s="7"/>
      <c r="NE54" s="17"/>
      <c r="NG54" s="5"/>
      <c r="NH54" s="3"/>
      <c r="NI54" s="3"/>
      <c r="NJ54" s="3"/>
      <c r="NK54" s="5"/>
      <c r="NL54" s="7"/>
      <c r="NM54" s="17"/>
      <c r="NO54" s="5"/>
      <c r="NP54" s="3"/>
      <c r="NQ54" s="3"/>
      <c r="NR54" s="3"/>
      <c r="NS54" s="5"/>
      <c r="NT54" s="7"/>
      <c r="NU54" s="17"/>
      <c r="NW54" s="5"/>
      <c r="NX54" s="3"/>
      <c r="NY54" s="3"/>
      <c r="NZ54" s="3"/>
      <c r="OA54" s="5"/>
      <c r="OB54" s="7"/>
      <c r="OC54" s="17"/>
      <c r="OE54" s="5"/>
      <c r="OF54" s="3"/>
      <c r="OG54" s="3"/>
      <c r="OH54" s="3"/>
      <c r="OI54" s="5"/>
      <c r="OJ54" s="7"/>
      <c r="OK54" s="17"/>
      <c r="OM54" s="5"/>
      <c r="ON54" s="3"/>
      <c r="OO54" s="3"/>
      <c r="OP54" s="3"/>
      <c r="OQ54" s="5"/>
      <c r="OR54" s="7"/>
      <c r="OS54" s="17"/>
      <c r="OU54" s="5"/>
      <c r="OV54" s="3"/>
      <c r="OW54" s="3"/>
      <c r="OX54" s="3"/>
      <c r="OY54" s="5"/>
      <c r="OZ54" s="7"/>
      <c r="PA54" s="17"/>
      <c r="PC54" s="5"/>
      <c r="PD54" s="3"/>
      <c r="PE54" s="3"/>
      <c r="PF54" s="3"/>
      <c r="PG54" s="5"/>
      <c r="PH54" s="7"/>
      <c r="PI54" s="17"/>
      <c r="PK54" s="5"/>
      <c r="PL54" s="3"/>
      <c r="PM54" s="3"/>
      <c r="PN54" s="3"/>
      <c r="PO54" s="5"/>
      <c r="PP54" s="7"/>
      <c r="PQ54" s="17"/>
      <c r="PS54" s="5"/>
      <c r="PT54" s="3"/>
      <c r="PU54" s="3"/>
      <c r="PV54" s="3"/>
      <c r="PW54" s="5"/>
      <c r="PX54" s="7"/>
      <c r="PY54" s="17"/>
      <c r="QA54" s="5"/>
      <c r="QB54" s="3"/>
      <c r="QC54" s="3"/>
      <c r="QD54" s="3"/>
      <c r="QE54" s="5"/>
      <c r="QF54" s="7"/>
      <c r="QG54" s="17"/>
      <c r="QI54" s="5"/>
      <c r="QJ54" s="3"/>
      <c r="QK54" s="3"/>
      <c r="QL54" s="3"/>
      <c r="QM54" s="5"/>
      <c r="QN54" s="7"/>
      <c r="QO54" s="17"/>
      <c r="QQ54" s="5"/>
      <c r="QR54" s="3"/>
      <c r="QS54" s="3"/>
      <c r="QT54" s="3"/>
      <c r="QU54" s="5"/>
      <c r="QV54" s="7"/>
      <c r="QW54" s="17"/>
      <c r="QY54" s="5"/>
      <c r="QZ54" s="3"/>
      <c r="RA54" s="3"/>
      <c r="RB54" s="3"/>
      <c r="RC54" s="5"/>
      <c r="RD54" s="7"/>
      <c r="RE54" s="17"/>
      <c r="RG54" s="5"/>
      <c r="RH54" s="3"/>
      <c r="RI54" s="3"/>
      <c r="RJ54" s="3"/>
      <c r="RK54" s="5"/>
      <c r="RL54" s="7"/>
      <c r="RM54" s="17"/>
      <c r="RO54" s="5"/>
      <c r="RP54" s="3"/>
      <c r="RQ54" s="3"/>
      <c r="RR54" s="3"/>
      <c r="RS54" s="5"/>
      <c r="RT54" s="7"/>
      <c r="RU54" s="17"/>
      <c r="RW54" s="5"/>
      <c r="RX54" s="3"/>
      <c r="RY54" s="3"/>
      <c r="RZ54" s="3"/>
      <c r="SA54" s="5"/>
      <c r="SB54" s="7"/>
      <c r="SC54" s="17"/>
      <c r="SE54" s="5"/>
      <c r="SF54" s="3"/>
      <c r="SG54" s="3"/>
      <c r="SH54" s="3"/>
      <c r="SI54" s="5"/>
      <c r="SJ54" s="7"/>
      <c r="SK54" s="17"/>
      <c r="SM54" s="5"/>
      <c r="SN54" s="3"/>
      <c r="SO54" s="3"/>
      <c r="SP54" s="3"/>
      <c r="SQ54" s="5"/>
      <c r="SR54" s="7"/>
      <c r="SS54" s="17"/>
      <c r="SU54" s="5"/>
      <c r="SV54" s="3"/>
      <c r="SW54" s="3"/>
      <c r="SX54" s="3"/>
      <c r="SY54" s="5"/>
      <c r="SZ54" s="7"/>
      <c r="TA54" s="17"/>
      <c r="TC54" s="5"/>
      <c r="TD54" s="3"/>
      <c r="TE54" s="3"/>
      <c r="TF54" s="3"/>
      <c r="TG54" s="5"/>
      <c r="TH54" s="7"/>
      <c r="TI54" s="17"/>
      <c r="TK54" s="5"/>
      <c r="TL54" s="3"/>
      <c r="TM54" s="3"/>
      <c r="TN54" s="3"/>
      <c r="TO54" s="5"/>
      <c r="TP54" s="7"/>
      <c r="TQ54" s="17"/>
      <c r="TS54" s="5"/>
      <c r="TT54" s="3"/>
      <c r="TU54" s="3"/>
      <c r="TV54" s="3"/>
      <c r="TW54" s="5"/>
      <c r="TX54" s="7"/>
      <c r="TY54" s="17"/>
      <c r="UA54" s="5"/>
      <c r="UB54" s="3"/>
      <c r="UC54" s="3"/>
      <c r="UD54" s="3"/>
      <c r="UE54" s="5"/>
      <c r="UF54" s="7"/>
      <c r="UG54" s="17"/>
      <c r="UI54" s="5"/>
      <c r="UJ54" s="3"/>
      <c r="UK54" s="3"/>
      <c r="UL54" s="3"/>
      <c r="UM54" s="5"/>
      <c r="UN54" s="7"/>
      <c r="UO54" s="17"/>
      <c r="UQ54" s="5"/>
      <c r="UR54" s="3"/>
      <c r="US54" s="3"/>
      <c r="UT54" s="3"/>
      <c r="UU54" s="5"/>
      <c r="UV54" s="7"/>
      <c r="UW54" s="17"/>
      <c r="UY54" s="5"/>
      <c r="UZ54" s="3"/>
      <c r="VA54" s="3"/>
      <c r="VB54" s="3"/>
      <c r="VC54" s="5"/>
      <c r="VD54" s="7"/>
      <c r="VE54" s="17"/>
      <c r="VG54" s="5"/>
      <c r="VH54" s="3"/>
      <c r="VI54" s="3"/>
      <c r="VJ54" s="3"/>
      <c r="VK54" s="5"/>
      <c r="VL54" s="7"/>
      <c r="VM54" s="17"/>
      <c r="VO54" s="5"/>
      <c r="VP54" s="3"/>
      <c r="VQ54" s="3"/>
      <c r="VR54" s="3"/>
      <c r="VS54" s="5"/>
      <c r="VT54" s="7"/>
      <c r="VU54" s="17"/>
      <c r="VW54" s="5"/>
      <c r="VX54" s="3"/>
      <c r="VY54" s="3"/>
      <c r="VZ54" s="3"/>
      <c r="WA54" s="5"/>
      <c r="WB54" s="7"/>
      <c r="WC54" s="17"/>
      <c r="WE54" s="5"/>
      <c r="WF54" s="3"/>
      <c r="WG54" s="3"/>
      <c r="WH54" s="3"/>
      <c r="WI54" s="5"/>
      <c r="WJ54" s="7"/>
      <c r="WK54" s="17"/>
      <c r="WM54" s="5"/>
      <c r="WN54" s="3"/>
      <c r="WO54" s="3"/>
      <c r="WP54" s="3"/>
      <c r="WQ54" s="5"/>
      <c r="WR54" s="7"/>
      <c r="WS54" s="17"/>
      <c r="WU54" s="5"/>
      <c r="WV54" s="3"/>
      <c r="WW54" s="3"/>
      <c r="WX54" s="3"/>
      <c r="WY54" s="5"/>
      <c r="WZ54" s="7"/>
      <c r="XA54" s="17"/>
      <c r="XC54" s="5"/>
      <c r="XD54" s="3"/>
      <c r="XE54" s="3"/>
      <c r="XF54" s="3"/>
      <c r="XG54" s="5"/>
      <c r="XH54" s="7"/>
      <c r="XI54" s="17"/>
      <c r="XK54" s="5"/>
      <c r="XL54" s="3"/>
      <c r="XM54" s="3"/>
      <c r="XN54" s="3"/>
      <c r="XO54" s="5"/>
      <c r="XP54" s="7"/>
      <c r="XQ54" s="17"/>
      <c r="XS54" s="5"/>
      <c r="XT54" s="3"/>
      <c r="XU54" s="3"/>
      <c r="XV54" s="3"/>
      <c r="XW54" s="5"/>
      <c r="XX54" s="7"/>
      <c r="XY54" s="17"/>
      <c r="YA54" s="5"/>
      <c r="YB54" s="3"/>
      <c r="YC54" s="3"/>
      <c r="YD54" s="3"/>
      <c r="YE54" s="5"/>
      <c r="YF54" s="7"/>
      <c r="YG54" s="17"/>
      <c r="YI54" s="5"/>
      <c r="YJ54" s="3"/>
      <c r="YK54" s="3"/>
      <c r="YL54" s="3"/>
      <c r="YM54" s="5"/>
      <c r="YN54" s="7"/>
      <c r="YO54" s="17"/>
      <c r="YQ54" s="5"/>
      <c r="YR54" s="3"/>
      <c r="YS54" s="3"/>
      <c r="YT54" s="3"/>
      <c r="YU54" s="5"/>
      <c r="YV54" s="7"/>
      <c r="YW54" s="17"/>
      <c r="YY54" s="5"/>
      <c r="YZ54" s="3"/>
      <c r="ZA54" s="3"/>
      <c r="ZB54" s="3"/>
      <c r="ZC54" s="5"/>
      <c r="ZD54" s="7"/>
      <c r="ZE54" s="17"/>
      <c r="ZG54" s="5"/>
      <c r="ZH54" s="3"/>
      <c r="ZI54" s="3"/>
      <c r="ZJ54" s="3"/>
      <c r="ZK54" s="5"/>
      <c r="ZL54" s="7"/>
      <c r="ZM54" s="17"/>
      <c r="ZO54" s="5"/>
      <c r="ZP54" s="3"/>
      <c r="ZQ54" s="3"/>
      <c r="ZR54" s="3"/>
      <c r="ZS54" s="5"/>
      <c r="ZT54" s="7"/>
      <c r="ZU54" s="17"/>
      <c r="ZW54" s="5"/>
      <c r="ZX54" s="3"/>
      <c r="ZY54" s="3"/>
      <c r="ZZ54" s="3"/>
      <c r="AAA54" s="5"/>
      <c r="AAB54" s="7"/>
      <c r="AAC54" s="17"/>
      <c r="AAE54" s="5"/>
      <c r="AAF54" s="3"/>
      <c r="AAG54" s="3"/>
      <c r="AAH54" s="3"/>
      <c r="AAI54" s="5"/>
      <c r="AAJ54" s="7"/>
      <c r="AAK54" s="17"/>
      <c r="AAM54" s="5"/>
      <c r="AAN54" s="3"/>
      <c r="AAO54" s="3"/>
      <c r="AAP54" s="3"/>
      <c r="AAQ54" s="5"/>
      <c r="AAR54" s="7"/>
      <c r="AAS54" s="17"/>
      <c r="AAU54" s="5"/>
      <c r="AAV54" s="3"/>
      <c r="AAW54" s="3"/>
      <c r="AAX54" s="3"/>
      <c r="AAY54" s="5"/>
      <c r="AAZ54" s="7"/>
      <c r="ABA54" s="17"/>
      <c r="ABC54" s="5"/>
      <c r="ABD54" s="3"/>
      <c r="ABE54" s="3"/>
      <c r="ABF54" s="3"/>
      <c r="ABG54" s="5"/>
      <c r="ABH54" s="7"/>
      <c r="ABI54" s="17"/>
      <c r="ABK54" s="5"/>
      <c r="ABL54" s="3"/>
      <c r="ABM54" s="3"/>
      <c r="ABN54" s="3"/>
      <c r="ABO54" s="5"/>
      <c r="ABP54" s="7"/>
      <c r="ABQ54" s="17"/>
      <c r="ABS54" s="5"/>
      <c r="ABT54" s="3"/>
      <c r="ABU54" s="3"/>
      <c r="ABV54" s="3"/>
      <c r="ABW54" s="5"/>
      <c r="ABX54" s="7"/>
      <c r="ABY54" s="17"/>
      <c r="ACA54" s="5"/>
      <c r="ACB54" s="3"/>
      <c r="ACC54" s="3"/>
      <c r="ACD54" s="3"/>
      <c r="ACE54" s="5"/>
      <c r="ACF54" s="7"/>
      <c r="ACG54" s="17"/>
      <c r="ACI54" s="5"/>
      <c r="ACJ54" s="3"/>
      <c r="ACK54" s="3"/>
      <c r="ACL54" s="3"/>
      <c r="ACM54" s="5"/>
      <c r="ACN54" s="7"/>
      <c r="ACO54" s="17"/>
      <c r="ACQ54" s="5"/>
      <c r="ACR54" s="3"/>
      <c r="ACS54" s="3"/>
      <c r="ACT54" s="3"/>
      <c r="ACU54" s="5"/>
      <c r="ACV54" s="7"/>
      <c r="ACW54" s="17"/>
      <c r="ACY54" s="5"/>
      <c r="ACZ54" s="3"/>
      <c r="ADA54" s="3"/>
      <c r="ADB54" s="3"/>
      <c r="ADC54" s="5"/>
      <c r="ADD54" s="7"/>
      <c r="ADE54" s="17"/>
      <c r="ADG54" s="5"/>
      <c r="ADH54" s="3"/>
      <c r="ADI54" s="3"/>
      <c r="ADJ54" s="3"/>
      <c r="ADK54" s="5"/>
      <c r="ADL54" s="7"/>
      <c r="ADM54" s="17"/>
      <c r="ADO54" s="5"/>
      <c r="ADP54" s="3"/>
      <c r="ADQ54" s="3"/>
      <c r="ADR54" s="3"/>
      <c r="ADS54" s="5"/>
      <c r="ADT54" s="7"/>
      <c r="ADU54" s="17"/>
      <c r="ADW54" s="5"/>
      <c r="ADX54" s="3"/>
      <c r="ADY54" s="3"/>
      <c r="ADZ54" s="3"/>
      <c r="AEA54" s="5"/>
      <c r="AEB54" s="7"/>
      <c r="AEC54" s="17"/>
      <c r="AEE54" s="5"/>
      <c r="AEF54" s="3"/>
      <c r="AEG54" s="3"/>
      <c r="AEH54" s="3"/>
      <c r="AEI54" s="5"/>
      <c r="AEJ54" s="7"/>
      <c r="AEK54" s="17"/>
      <c r="AEM54" s="5"/>
      <c r="AEN54" s="3"/>
      <c r="AEO54" s="3"/>
      <c r="AEP54" s="3"/>
      <c r="AEQ54" s="5"/>
      <c r="AER54" s="7"/>
      <c r="AES54" s="17"/>
      <c r="AEU54" s="5"/>
      <c r="AEV54" s="3"/>
      <c r="AEW54" s="3"/>
      <c r="AEX54" s="3"/>
      <c r="AEY54" s="5"/>
      <c r="AEZ54" s="7"/>
      <c r="AFA54" s="17"/>
      <c r="AFC54" s="5"/>
      <c r="AFD54" s="3"/>
      <c r="AFE54" s="3"/>
      <c r="AFF54" s="3"/>
      <c r="AFG54" s="5"/>
      <c r="AFH54" s="7"/>
      <c r="AFI54" s="17"/>
      <c r="AFK54" s="5"/>
      <c r="AFL54" s="3"/>
      <c r="AFM54" s="3"/>
      <c r="AFN54" s="3"/>
      <c r="AFO54" s="5"/>
      <c r="AFP54" s="7"/>
      <c r="AFQ54" s="17"/>
      <c r="AFS54" s="5"/>
      <c r="AFT54" s="3"/>
      <c r="AFU54" s="3"/>
      <c r="AFV54" s="3"/>
      <c r="AFW54" s="5"/>
      <c r="AFX54" s="7"/>
      <c r="AFY54" s="17"/>
      <c r="AGA54" s="5"/>
      <c r="AGB54" s="3"/>
      <c r="AGC54" s="3"/>
      <c r="AGD54" s="3"/>
      <c r="AGE54" s="5"/>
      <c r="AGF54" s="7"/>
      <c r="AGG54" s="17"/>
      <c r="AGI54" s="5"/>
      <c r="AGJ54" s="3"/>
      <c r="AGK54" s="3"/>
      <c r="AGL54" s="3"/>
      <c r="AGM54" s="5"/>
      <c r="AGN54" s="7"/>
      <c r="AGO54" s="17"/>
      <c r="AGQ54" s="5"/>
      <c r="AGR54" s="3"/>
      <c r="AGS54" s="3"/>
      <c r="AGT54" s="3"/>
      <c r="AGU54" s="5"/>
      <c r="AGV54" s="7"/>
      <c r="AGW54" s="17"/>
      <c r="AGY54" s="5"/>
      <c r="AGZ54" s="3"/>
      <c r="AHA54" s="3"/>
      <c r="AHB54" s="3"/>
      <c r="AHC54" s="5"/>
      <c r="AHD54" s="7"/>
      <c r="AHE54" s="17"/>
      <c r="AHG54" s="5"/>
      <c r="AHH54" s="3"/>
      <c r="AHI54" s="3"/>
      <c r="AHJ54" s="3"/>
      <c r="AHK54" s="5"/>
      <c r="AHL54" s="7"/>
      <c r="AHM54" s="17"/>
      <c r="AHO54" s="5"/>
      <c r="AHP54" s="3"/>
      <c r="AHQ54" s="3"/>
      <c r="AHR54" s="3"/>
      <c r="AHS54" s="5"/>
      <c r="AHT54" s="7"/>
      <c r="AHU54" s="17"/>
      <c r="AHW54" s="5"/>
      <c r="AHX54" s="3"/>
      <c r="AHY54" s="3"/>
      <c r="AHZ54" s="3"/>
      <c r="AIA54" s="5"/>
      <c r="AIB54" s="7"/>
      <c r="AIC54" s="17"/>
      <c r="AIE54" s="5"/>
      <c r="AIF54" s="3"/>
      <c r="AIG54" s="3"/>
      <c r="AIH54" s="3"/>
      <c r="AII54" s="5"/>
      <c r="AIJ54" s="7"/>
      <c r="AIK54" s="17"/>
      <c r="AIM54" s="5"/>
      <c r="AIN54" s="3"/>
      <c r="AIO54" s="3"/>
      <c r="AIP54" s="3"/>
      <c r="AIQ54" s="5"/>
      <c r="AIR54" s="7"/>
      <c r="AIS54" s="17"/>
      <c r="AIU54" s="5"/>
      <c r="AIV54" s="3"/>
      <c r="AIW54" s="3"/>
      <c r="AIX54" s="3"/>
      <c r="AIY54" s="5"/>
      <c r="AIZ54" s="7"/>
      <c r="AJA54" s="17"/>
      <c r="AJC54" s="5"/>
      <c r="AJD54" s="3"/>
      <c r="AJE54" s="3"/>
      <c r="AJF54" s="3"/>
      <c r="AJG54" s="5"/>
      <c r="AJH54" s="7"/>
      <c r="AJI54" s="17"/>
      <c r="AJK54" s="5"/>
      <c r="AJL54" s="3"/>
      <c r="AJM54" s="3"/>
      <c r="AJN54" s="3"/>
      <c r="AJO54" s="5"/>
      <c r="AJP54" s="7"/>
      <c r="AJQ54" s="17"/>
      <c r="AJS54" s="5"/>
      <c r="AJT54" s="3"/>
      <c r="AJU54" s="3"/>
      <c r="AJV54" s="3"/>
      <c r="AJW54" s="5"/>
      <c r="AJX54" s="7"/>
      <c r="AJY54" s="17"/>
      <c r="AKA54" s="5"/>
      <c r="AKB54" s="3"/>
      <c r="AKC54" s="3"/>
      <c r="AKD54" s="3"/>
      <c r="AKE54" s="5"/>
      <c r="AKF54" s="7"/>
      <c r="AKG54" s="17"/>
      <c r="AKI54" s="5"/>
      <c r="AKJ54" s="3"/>
      <c r="AKK54" s="3"/>
      <c r="AKL54" s="3"/>
      <c r="AKM54" s="5"/>
      <c r="AKN54" s="7"/>
      <c r="AKO54" s="17"/>
      <c r="AKQ54" s="5"/>
      <c r="AKR54" s="3"/>
      <c r="AKS54" s="3"/>
      <c r="AKT54" s="3"/>
      <c r="AKU54" s="5"/>
      <c r="AKV54" s="7"/>
      <c r="AKW54" s="17"/>
      <c r="AKY54" s="5"/>
      <c r="AKZ54" s="3"/>
      <c r="ALA54" s="3"/>
      <c r="ALB54" s="3"/>
      <c r="ALC54" s="5"/>
      <c r="ALD54" s="7"/>
      <c r="ALE54" s="17"/>
      <c r="ALG54" s="5"/>
      <c r="ALH54" s="3"/>
      <c r="ALI54" s="3"/>
      <c r="ALJ54" s="3"/>
      <c r="ALK54" s="5"/>
      <c r="ALL54" s="7"/>
      <c r="ALM54" s="17"/>
      <c r="ALO54" s="5"/>
      <c r="ALP54" s="3"/>
      <c r="ALQ54" s="3"/>
      <c r="ALR54" s="3"/>
      <c r="ALS54" s="5"/>
      <c r="ALT54" s="7"/>
      <c r="ALU54" s="17"/>
      <c r="ALW54" s="5"/>
      <c r="ALX54" s="3"/>
      <c r="ALY54" s="3"/>
      <c r="ALZ54" s="3"/>
      <c r="AMA54" s="5"/>
      <c r="AMB54" s="7"/>
      <c r="AMC54" s="17"/>
      <c r="AME54" s="5"/>
      <c r="AMF54" s="3"/>
      <c r="AMG54" s="3"/>
      <c r="AMH54" s="3"/>
      <c r="AMI54" s="5"/>
      <c r="AMJ54" s="7"/>
      <c r="AMK54" s="17"/>
      <c r="AMM54" s="5"/>
      <c r="AMN54" s="3"/>
      <c r="AMO54" s="3"/>
      <c r="AMP54" s="3"/>
      <c r="AMQ54" s="5"/>
      <c r="AMR54" s="7"/>
      <c r="AMS54" s="17"/>
      <c r="AMU54" s="5"/>
      <c r="AMV54" s="3"/>
      <c r="AMW54" s="3"/>
      <c r="AMX54" s="3"/>
      <c r="AMY54" s="5"/>
      <c r="AMZ54" s="7"/>
      <c r="ANA54" s="17"/>
      <c r="ANC54" s="5"/>
      <c r="AND54" s="3"/>
      <c r="ANE54" s="3"/>
      <c r="ANF54" s="3"/>
      <c r="ANG54" s="5"/>
      <c r="ANH54" s="7"/>
      <c r="ANI54" s="17"/>
      <c r="ANK54" s="5"/>
      <c r="ANL54" s="3"/>
      <c r="ANM54" s="3"/>
      <c r="ANN54" s="3"/>
      <c r="ANO54" s="5"/>
      <c r="ANP54" s="7"/>
      <c r="ANQ54" s="17"/>
      <c r="ANS54" s="5"/>
      <c r="ANT54" s="3"/>
      <c r="ANU54" s="3"/>
      <c r="ANV54" s="3"/>
      <c r="ANW54" s="5"/>
      <c r="ANX54" s="7"/>
      <c r="ANY54" s="17"/>
      <c r="AOA54" s="5"/>
      <c r="AOB54" s="3"/>
      <c r="AOC54" s="3"/>
      <c r="AOD54" s="3"/>
      <c r="AOE54" s="5"/>
      <c r="AOF54" s="7"/>
      <c r="AOG54" s="17"/>
      <c r="AOI54" s="5"/>
      <c r="AOJ54" s="3"/>
      <c r="AOK54" s="3"/>
      <c r="AOL54" s="3"/>
      <c r="AOM54" s="5"/>
      <c r="AON54" s="7"/>
      <c r="AOO54" s="17"/>
      <c r="AOQ54" s="5"/>
      <c r="AOR54" s="3"/>
      <c r="AOS54" s="3"/>
      <c r="AOT54" s="3"/>
      <c r="AOU54" s="5"/>
      <c r="AOV54" s="7"/>
      <c r="AOW54" s="17"/>
      <c r="AOY54" s="5"/>
      <c r="AOZ54" s="3"/>
      <c r="APA54" s="3"/>
      <c r="APB54" s="3"/>
      <c r="APC54" s="5"/>
      <c r="APD54" s="7"/>
      <c r="APE54" s="17"/>
      <c r="APG54" s="5"/>
      <c r="APH54" s="3"/>
      <c r="API54" s="3"/>
      <c r="APJ54" s="3"/>
      <c r="APK54" s="5"/>
      <c r="APL54" s="7"/>
      <c r="APM54" s="17"/>
      <c r="APO54" s="5"/>
      <c r="APP54" s="3"/>
      <c r="APQ54" s="3"/>
      <c r="APR54" s="3"/>
      <c r="APS54" s="5"/>
      <c r="APT54" s="7"/>
      <c r="APU54" s="17"/>
      <c r="APW54" s="5"/>
      <c r="APX54" s="3"/>
      <c r="APY54" s="3"/>
      <c r="APZ54" s="3"/>
      <c r="AQA54" s="5"/>
      <c r="AQB54" s="7"/>
      <c r="AQC54" s="17"/>
      <c r="AQE54" s="5"/>
      <c r="AQF54" s="3"/>
      <c r="AQG54" s="3"/>
      <c r="AQH54" s="3"/>
      <c r="AQI54" s="5"/>
      <c r="AQJ54" s="7"/>
      <c r="AQK54" s="17"/>
      <c r="AQM54" s="5"/>
      <c r="AQN54" s="3"/>
      <c r="AQO54" s="3"/>
      <c r="AQP54" s="3"/>
      <c r="AQQ54" s="5"/>
      <c r="AQR54" s="7"/>
      <c r="AQS54" s="17"/>
      <c r="AQU54" s="5"/>
      <c r="AQV54" s="3"/>
      <c r="AQW54" s="3"/>
      <c r="AQX54" s="3"/>
      <c r="AQY54" s="5"/>
      <c r="AQZ54" s="7"/>
      <c r="ARA54" s="17"/>
      <c r="ARC54" s="5"/>
      <c r="ARD54" s="3"/>
      <c r="ARE54" s="3"/>
      <c r="ARF54" s="3"/>
      <c r="ARG54" s="5"/>
      <c r="ARH54" s="7"/>
      <c r="ARI54" s="17"/>
      <c r="ARK54" s="5"/>
      <c r="ARL54" s="3"/>
      <c r="ARM54" s="3"/>
      <c r="ARN54" s="3"/>
      <c r="ARO54" s="5"/>
      <c r="ARP54" s="7"/>
      <c r="ARQ54" s="17"/>
      <c r="ARS54" s="5"/>
      <c r="ART54" s="3"/>
      <c r="ARU54" s="3"/>
      <c r="ARV54" s="3"/>
      <c r="ARW54" s="5"/>
      <c r="ARX54" s="7"/>
      <c r="ARY54" s="17"/>
      <c r="ASA54" s="5"/>
      <c r="ASB54" s="3"/>
      <c r="ASC54" s="3"/>
      <c r="ASD54" s="3"/>
      <c r="ASE54" s="5"/>
      <c r="ASF54" s="7"/>
      <c r="ASG54" s="17"/>
      <c r="ASI54" s="5"/>
      <c r="ASJ54" s="3"/>
      <c r="ASK54" s="3"/>
      <c r="ASL54" s="3"/>
      <c r="ASM54" s="5"/>
      <c r="ASN54" s="7"/>
      <c r="ASO54" s="17"/>
      <c r="ASQ54" s="5"/>
      <c r="ASR54" s="3"/>
      <c r="ASS54" s="3"/>
      <c r="AST54" s="3"/>
      <c r="ASU54" s="5"/>
      <c r="ASV54" s="7"/>
      <c r="ASW54" s="17"/>
      <c r="ASY54" s="5"/>
      <c r="ASZ54" s="3"/>
      <c r="ATA54" s="3"/>
      <c r="ATB54" s="3"/>
      <c r="ATC54" s="5"/>
      <c r="ATD54" s="7"/>
      <c r="ATE54" s="17"/>
      <c r="ATG54" s="5"/>
      <c r="ATH54" s="3"/>
      <c r="ATI54" s="3"/>
      <c r="ATJ54" s="3"/>
      <c r="ATK54" s="5"/>
      <c r="ATL54" s="7"/>
      <c r="ATM54" s="17"/>
      <c r="ATO54" s="5"/>
      <c r="ATP54" s="3"/>
      <c r="ATQ54" s="3"/>
      <c r="ATR54" s="3"/>
      <c r="ATS54" s="5"/>
      <c r="ATT54" s="7"/>
      <c r="ATU54" s="17"/>
      <c r="ATW54" s="5"/>
      <c r="ATX54" s="3"/>
      <c r="ATY54" s="3"/>
      <c r="ATZ54" s="3"/>
      <c r="AUA54" s="5"/>
      <c r="AUB54" s="7"/>
      <c r="AUC54" s="17"/>
      <c r="AUE54" s="5"/>
      <c r="AUF54" s="3"/>
      <c r="AUG54" s="3"/>
      <c r="AUH54" s="3"/>
      <c r="AUI54" s="5"/>
      <c r="AUJ54" s="7"/>
      <c r="AUK54" s="17"/>
      <c r="AUM54" s="5"/>
      <c r="AUN54" s="3"/>
      <c r="AUO54" s="3"/>
      <c r="AUP54" s="3"/>
      <c r="AUQ54" s="5"/>
      <c r="AUR54" s="7"/>
      <c r="AUS54" s="17"/>
      <c r="AUU54" s="5"/>
      <c r="AUV54" s="3"/>
      <c r="AUW54" s="3"/>
      <c r="AUX54" s="3"/>
      <c r="AUY54" s="5"/>
      <c r="AUZ54" s="7"/>
      <c r="AVA54" s="17"/>
      <c r="AVC54" s="5"/>
      <c r="AVD54" s="3"/>
      <c r="AVE54" s="3"/>
      <c r="AVF54" s="3"/>
      <c r="AVG54" s="5"/>
      <c r="AVH54" s="7"/>
      <c r="AVI54" s="17"/>
      <c r="AVK54" s="5"/>
      <c r="AVL54" s="3"/>
      <c r="AVM54" s="3"/>
      <c r="AVN54" s="3"/>
      <c r="AVO54" s="5"/>
      <c r="AVP54" s="7"/>
      <c r="AVQ54" s="17"/>
      <c r="AVS54" s="5"/>
      <c r="AVT54" s="3"/>
      <c r="AVU54" s="3"/>
      <c r="AVV54" s="3"/>
      <c r="AVW54" s="5"/>
      <c r="AVX54" s="7"/>
      <c r="AVY54" s="17"/>
      <c r="AWA54" s="5"/>
      <c r="AWB54" s="3"/>
      <c r="AWC54" s="3"/>
      <c r="AWD54" s="3"/>
      <c r="AWE54" s="5"/>
      <c r="AWF54" s="7"/>
      <c r="AWG54" s="17"/>
      <c r="AWI54" s="5"/>
      <c r="AWJ54" s="3"/>
      <c r="AWK54" s="3"/>
      <c r="AWL54" s="3"/>
      <c r="AWM54" s="5"/>
      <c r="AWN54" s="7"/>
      <c r="AWO54" s="17"/>
      <c r="AWQ54" s="5"/>
      <c r="AWR54" s="3"/>
      <c r="AWS54" s="3"/>
      <c r="AWT54" s="3"/>
      <c r="AWU54" s="5"/>
      <c r="AWV54" s="7"/>
      <c r="AWW54" s="17"/>
      <c r="AWY54" s="5"/>
      <c r="AWZ54" s="3"/>
      <c r="AXA54" s="3"/>
      <c r="AXB54" s="3"/>
      <c r="AXC54" s="5"/>
      <c r="AXD54" s="7"/>
      <c r="AXE54" s="17"/>
      <c r="AXG54" s="5"/>
      <c r="AXH54" s="3"/>
      <c r="AXI54" s="3"/>
      <c r="AXJ54" s="3"/>
      <c r="AXK54" s="5"/>
      <c r="AXL54" s="7"/>
      <c r="AXM54" s="17"/>
      <c r="AXO54" s="5"/>
      <c r="AXP54" s="3"/>
      <c r="AXQ54" s="3"/>
      <c r="AXR54" s="3"/>
      <c r="AXS54" s="5"/>
      <c r="AXT54" s="7"/>
      <c r="AXU54" s="17"/>
      <c r="AXW54" s="5"/>
      <c r="AXX54" s="3"/>
      <c r="AXY54" s="3"/>
      <c r="AXZ54" s="3"/>
      <c r="AYA54" s="5"/>
      <c r="AYB54" s="7"/>
      <c r="AYC54" s="17"/>
      <c r="AYE54" s="5"/>
      <c r="AYF54" s="3"/>
      <c r="AYG54" s="3"/>
      <c r="AYH54" s="3"/>
      <c r="AYI54" s="5"/>
      <c r="AYJ54" s="7"/>
      <c r="AYK54" s="17"/>
      <c r="AYM54" s="5"/>
      <c r="AYN54" s="3"/>
      <c r="AYO54" s="3"/>
      <c r="AYP54" s="3"/>
      <c r="AYQ54" s="5"/>
      <c r="AYR54" s="7"/>
      <c r="AYS54" s="17"/>
      <c r="AYU54" s="5"/>
      <c r="AYV54" s="3"/>
      <c r="AYW54" s="3"/>
      <c r="AYX54" s="3"/>
      <c r="AYY54" s="5"/>
      <c r="AYZ54" s="7"/>
      <c r="AZA54" s="17"/>
      <c r="AZC54" s="5"/>
      <c r="AZD54" s="3"/>
      <c r="AZE54" s="3"/>
      <c r="AZF54" s="3"/>
      <c r="AZG54" s="5"/>
      <c r="AZH54" s="7"/>
      <c r="AZI54" s="17"/>
      <c r="AZK54" s="5"/>
      <c r="AZL54" s="3"/>
      <c r="AZM54" s="3"/>
      <c r="AZN54" s="3"/>
      <c r="AZO54" s="5"/>
      <c r="AZP54" s="7"/>
      <c r="AZQ54" s="17"/>
      <c r="AZS54" s="5"/>
      <c r="AZT54" s="3"/>
      <c r="AZU54" s="3"/>
      <c r="AZV54" s="3"/>
      <c r="AZW54" s="5"/>
      <c r="AZX54" s="7"/>
      <c r="AZY54" s="17"/>
      <c r="BAA54" s="5"/>
      <c r="BAB54" s="3"/>
      <c r="BAC54" s="3"/>
      <c r="BAD54" s="3"/>
      <c r="BAE54" s="5"/>
      <c r="BAF54" s="7"/>
      <c r="BAG54" s="17"/>
      <c r="BAI54" s="5"/>
      <c r="BAJ54" s="3"/>
      <c r="BAK54" s="3"/>
      <c r="BAL54" s="3"/>
      <c r="BAM54" s="5"/>
      <c r="BAN54" s="7"/>
      <c r="BAO54" s="17"/>
      <c r="BAQ54" s="5"/>
      <c r="BAR54" s="3"/>
      <c r="BAS54" s="3"/>
      <c r="BAT54" s="3"/>
      <c r="BAU54" s="5"/>
      <c r="BAV54" s="7"/>
      <c r="BAW54" s="17"/>
      <c r="BAY54" s="5"/>
      <c r="BAZ54" s="3"/>
      <c r="BBA54" s="3"/>
      <c r="BBB54" s="3"/>
      <c r="BBC54" s="5"/>
      <c r="BBD54" s="7"/>
      <c r="BBE54" s="17"/>
      <c r="BBG54" s="5"/>
      <c r="BBH54" s="3"/>
      <c r="BBI54" s="3"/>
      <c r="BBJ54" s="3"/>
      <c r="BBK54" s="5"/>
      <c r="BBL54" s="7"/>
      <c r="BBM54" s="17"/>
      <c r="BBO54" s="5"/>
      <c r="BBP54" s="3"/>
      <c r="BBQ54" s="3"/>
      <c r="BBR54" s="3"/>
      <c r="BBS54" s="5"/>
      <c r="BBT54" s="7"/>
      <c r="BBU54" s="17"/>
      <c r="BBW54" s="5"/>
      <c r="BBX54" s="3"/>
      <c r="BBY54" s="3"/>
      <c r="BBZ54" s="3"/>
      <c r="BCA54" s="5"/>
      <c r="BCB54" s="7"/>
      <c r="BCC54" s="17"/>
      <c r="BCE54" s="5"/>
      <c r="BCF54" s="3"/>
      <c r="BCG54" s="3"/>
      <c r="BCH54" s="3"/>
      <c r="BCI54" s="5"/>
      <c r="BCJ54" s="7"/>
      <c r="BCK54" s="17"/>
      <c r="BCM54" s="5"/>
      <c r="BCN54" s="3"/>
      <c r="BCO54" s="3"/>
      <c r="BCP54" s="3"/>
      <c r="BCQ54" s="5"/>
      <c r="BCR54" s="7"/>
      <c r="BCS54" s="17"/>
      <c r="BCU54" s="5"/>
      <c r="BCV54" s="3"/>
      <c r="BCW54" s="3"/>
      <c r="BCX54" s="3"/>
      <c r="BCY54" s="5"/>
      <c r="BCZ54" s="7"/>
      <c r="BDA54" s="17"/>
      <c r="BDC54" s="5"/>
      <c r="BDD54" s="3"/>
      <c r="BDE54" s="3"/>
      <c r="BDF54" s="3"/>
      <c r="BDG54" s="5"/>
      <c r="BDH54" s="7"/>
      <c r="BDI54" s="17"/>
      <c r="BDK54" s="5"/>
      <c r="BDL54" s="3"/>
      <c r="BDM54" s="3"/>
      <c r="BDN54" s="3"/>
      <c r="BDO54" s="5"/>
      <c r="BDP54" s="7"/>
      <c r="BDQ54" s="17"/>
      <c r="BDS54" s="5"/>
      <c r="BDT54" s="3"/>
      <c r="BDU54" s="3"/>
      <c r="BDV54" s="3"/>
      <c r="BDW54" s="5"/>
      <c r="BDX54" s="7"/>
      <c r="BDY54" s="17"/>
      <c r="BEA54" s="5"/>
      <c r="BEB54" s="3"/>
      <c r="BEC54" s="3"/>
      <c r="BED54" s="3"/>
      <c r="BEE54" s="5"/>
      <c r="BEF54" s="7"/>
      <c r="BEG54" s="17"/>
      <c r="BEI54" s="5"/>
      <c r="BEJ54" s="3"/>
      <c r="BEK54" s="3"/>
      <c r="BEL54" s="3"/>
      <c r="BEM54" s="5"/>
      <c r="BEN54" s="7"/>
      <c r="BEO54" s="17"/>
      <c r="BEQ54" s="5"/>
      <c r="BER54" s="3"/>
      <c r="BES54" s="3"/>
      <c r="BET54" s="3"/>
      <c r="BEU54" s="5"/>
      <c r="BEV54" s="7"/>
      <c r="BEW54" s="17"/>
      <c r="BEY54" s="5"/>
      <c r="BEZ54" s="3"/>
      <c r="BFA54" s="3"/>
      <c r="BFB54" s="3"/>
      <c r="BFC54" s="5"/>
      <c r="BFD54" s="7"/>
      <c r="BFE54" s="17"/>
      <c r="BFG54" s="5"/>
      <c r="BFH54" s="3"/>
      <c r="BFI54" s="3"/>
      <c r="BFJ54" s="3"/>
      <c r="BFK54" s="5"/>
      <c r="BFL54" s="7"/>
      <c r="BFM54" s="17"/>
      <c r="BFO54" s="5"/>
      <c r="BFP54" s="3"/>
      <c r="BFQ54" s="3"/>
      <c r="BFR54" s="3"/>
      <c r="BFS54" s="5"/>
      <c r="BFT54" s="7"/>
      <c r="BFU54" s="17"/>
      <c r="BFW54" s="5"/>
      <c r="BFX54" s="3"/>
      <c r="BFY54" s="3"/>
      <c r="BFZ54" s="3"/>
      <c r="BGA54" s="5"/>
      <c r="BGB54" s="7"/>
      <c r="BGC54" s="17"/>
      <c r="BGE54" s="5"/>
      <c r="BGF54" s="3"/>
      <c r="BGG54" s="3"/>
      <c r="BGH54" s="3"/>
      <c r="BGI54" s="5"/>
      <c r="BGJ54" s="7"/>
      <c r="BGK54" s="17"/>
      <c r="BGM54" s="5"/>
      <c r="BGN54" s="3"/>
      <c r="BGO54" s="3"/>
      <c r="BGP54" s="3"/>
      <c r="BGQ54" s="5"/>
      <c r="BGR54" s="7"/>
      <c r="BGS54" s="17"/>
      <c r="BGU54" s="5"/>
      <c r="BGV54" s="3"/>
      <c r="BGW54" s="3"/>
      <c r="BGX54" s="3"/>
      <c r="BGY54" s="5"/>
      <c r="BGZ54" s="7"/>
      <c r="BHA54" s="17"/>
      <c r="BHC54" s="5"/>
      <c r="BHD54" s="3"/>
      <c r="BHE54" s="3"/>
      <c r="BHF54" s="3"/>
      <c r="BHG54" s="5"/>
      <c r="BHH54" s="7"/>
      <c r="BHI54" s="17"/>
      <c r="BHK54" s="5"/>
      <c r="BHL54" s="3"/>
      <c r="BHM54" s="3"/>
      <c r="BHN54" s="3"/>
      <c r="BHO54" s="5"/>
      <c r="BHP54" s="7"/>
      <c r="BHQ54" s="17"/>
      <c r="BHS54" s="5"/>
      <c r="BHT54" s="3"/>
      <c r="BHU54" s="3"/>
      <c r="BHV54" s="3"/>
      <c r="BHW54" s="5"/>
      <c r="BHX54" s="7"/>
      <c r="BHY54" s="17"/>
      <c r="BIA54" s="5"/>
      <c r="BIB54" s="3"/>
      <c r="BIC54" s="3"/>
      <c r="BID54" s="3"/>
      <c r="BIE54" s="5"/>
      <c r="BIF54" s="7"/>
      <c r="BIG54" s="17"/>
      <c r="BII54" s="5"/>
      <c r="BIJ54" s="3"/>
      <c r="BIK54" s="3"/>
      <c r="BIL54" s="3"/>
      <c r="BIM54" s="5"/>
      <c r="BIN54" s="7"/>
      <c r="BIO54" s="17"/>
      <c r="BIQ54" s="5"/>
      <c r="BIR54" s="3"/>
      <c r="BIS54" s="3"/>
      <c r="BIT54" s="3"/>
      <c r="BIU54" s="5"/>
      <c r="BIV54" s="7"/>
      <c r="BIW54" s="17"/>
      <c r="BIY54" s="5"/>
      <c r="BIZ54" s="3"/>
      <c r="BJA54" s="3"/>
      <c r="BJB54" s="3"/>
      <c r="BJC54" s="5"/>
      <c r="BJD54" s="7"/>
      <c r="BJE54" s="17"/>
      <c r="BJG54" s="5"/>
      <c r="BJH54" s="3"/>
      <c r="BJI54" s="3"/>
      <c r="BJJ54" s="3"/>
      <c r="BJK54" s="5"/>
      <c r="BJL54" s="7"/>
      <c r="BJM54" s="17"/>
      <c r="BJO54" s="5"/>
      <c r="BJP54" s="3"/>
      <c r="BJQ54" s="3"/>
      <c r="BJR54" s="3"/>
      <c r="BJS54" s="5"/>
      <c r="BJT54" s="7"/>
      <c r="BJU54" s="17"/>
      <c r="BJW54" s="5"/>
      <c r="BJX54" s="3"/>
      <c r="BJY54" s="3"/>
      <c r="BJZ54" s="3"/>
      <c r="BKA54" s="5"/>
      <c r="BKB54" s="7"/>
      <c r="BKC54" s="17"/>
      <c r="BKE54" s="5"/>
      <c r="BKF54" s="3"/>
      <c r="BKG54" s="3"/>
      <c r="BKH54" s="3"/>
      <c r="BKI54" s="5"/>
      <c r="BKJ54" s="7"/>
      <c r="BKK54" s="17"/>
      <c r="BKM54" s="5"/>
      <c r="BKN54" s="3"/>
      <c r="BKO54" s="3"/>
      <c r="BKP54" s="3"/>
      <c r="BKQ54" s="5"/>
      <c r="BKR54" s="7"/>
      <c r="BKS54" s="17"/>
      <c r="BKU54" s="5"/>
      <c r="BKV54" s="3"/>
      <c r="BKW54" s="3"/>
      <c r="BKX54" s="3"/>
      <c r="BKY54" s="5"/>
      <c r="BKZ54" s="7"/>
      <c r="BLA54" s="17"/>
      <c r="BLC54" s="5"/>
      <c r="BLD54" s="3"/>
      <c r="BLE54" s="3"/>
      <c r="BLF54" s="3"/>
      <c r="BLG54" s="5"/>
      <c r="BLH54" s="7"/>
      <c r="BLI54" s="17"/>
      <c r="BLK54" s="5"/>
      <c r="BLL54" s="3"/>
      <c r="BLM54" s="3"/>
      <c r="BLN54" s="3"/>
      <c r="BLO54" s="5"/>
      <c r="BLP54" s="7"/>
      <c r="BLQ54" s="17"/>
      <c r="BLS54" s="5"/>
      <c r="BLT54" s="3"/>
      <c r="BLU54" s="3"/>
      <c r="BLV54" s="3"/>
      <c r="BLW54" s="5"/>
      <c r="BLX54" s="7"/>
      <c r="BLY54" s="17"/>
      <c r="BMA54" s="5"/>
      <c r="BMB54" s="3"/>
      <c r="BMC54" s="3"/>
      <c r="BMD54" s="3"/>
      <c r="BME54" s="5"/>
      <c r="BMF54" s="7"/>
      <c r="BMG54" s="17"/>
      <c r="BMI54" s="5"/>
      <c r="BMJ54" s="3"/>
      <c r="BMK54" s="3"/>
      <c r="BML54" s="3"/>
      <c r="BMM54" s="5"/>
      <c r="BMN54" s="7"/>
      <c r="BMO54" s="17"/>
      <c r="BMQ54" s="5"/>
      <c r="BMR54" s="3"/>
      <c r="BMS54" s="3"/>
      <c r="BMT54" s="3"/>
      <c r="BMU54" s="5"/>
      <c r="BMV54" s="7"/>
      <c r="BMW54" s="17"/>
      <c r="BMY54" s="5"/>
      <c r="BMZ54" s="3"/>
      <c r="BNA54" s="3"/>
      <c r="BNB54" s="3"/>
      <c r="BNC54" s="5"/>
      <c r="BND54" s="7"/>
      <c r="BNE54" s="17"/>
      <c r="BNG54" s="5"/>
      <c r="BNH54" s="3"/>
      <c r="BNI54" s="3"/>
      <c r="BNJ54" s="3"/>
      <c r="BNK54" s="5"/>
      <c r="BNL54" s="7"/>
      <c r="BNM54" s="17"/>
      <c r="BNO54" s="5"/>
      <c r="BNP54" s="3"/>
      <c r="BNQ54" s="3"/>
      <c r="BNR54" s="3"/>
      <c r="BNS54" s="5"/>
      <c r="BNT54" s="7"/>
      <c r="BNU54" s="17"/>
      <c r="BNW54" s="5"/>
      <c r="BNX54" s="3"/>
      <c r="BNY54" s="3"/>
      <c r="BNZ54" s="3"/>
      <c r="BOA54" s="5"/>
      <c r="BOB54" s="7"/>
      <c r="BOC54" s="17"/>
      <c r="BOE54" s="5"/>
      <c r="BOF54" s="3"/>
      <c r="BOG54" s="3"/>
      <c r="BOH54" s="3"/>
      <c r="BOI54" s="5"/>
      <c r="BOJ54" s="7"/>
      <c r="BOK54" s="17"/>
      <c r="BOM54" s="5"/>
      <c r="BON54" s="3"/>
      <c r="BOO54" s="3"/>
      <c r="BOP54" s="3"/>
      <c r="BOQ54" s="5"/>
      <c r="BOR54" s="7"/>
      <c r="BOS54" s="17"/>
      <c r="BOU54" s="5"/>
      <c r="BOV54" s="3"/>
      <c r="BOW54" s="3"/>
      <c r="BOX54" s="3"/>
      <c r="BOY54" s="5"/>
      <c r="BOZ54" s="7"/>
      <c r="BPA54" s="17"/>
      <c r="BPC54" s="5"/>
      <c r="BPD54" s="3"/>
      <c r="BPE54" s="3"/>
      <c r="BPF54" s="3"/>
      <c r="BPG54" s="5"/>
      <c r="BPH54" s="7"/>
      <c r="BPI54" s="17"/>
      <c r="BPK54" s="5"/>
      <c r="BPL54" s="3"/>
      <c r="BPM54" s="3"/>
      <c r="BPN54" s="3"/>
      <c r="BPO54" s="5"/>
      <c r="BPP54" s="7"/>
      <c r="BPQ54" s="17"/>
      <c r="BPS54" s="5"/>
      <c r="BPT54" s="3"/>
      <c r="BPU54" s="3"/>
      <c r="BPV54" s="3"/>
      <c r="BPW54" s="5"/>
      <c r="BPX54" s="7"/>
      <c r="BPY54" s="17"/>
      <c r="BQA54" s="5"/>
      <c r="BQB54" s="3"/>
      <c r="BQC54" s="3"/>
      <c r="BQD54" s="3"/>
      <c r="BQE54" s="5"/>
      <c r="BQF54" s="7"/>
      <c r="BQG54" s="17"/>
      <c r="BQI54" s="5"/>
      <c r="BQJ54" s="3"/>
      <c r="BQK54" s="3"/>
      <c r="BQL54" s="3"/>
      <c r="BQM54" s="5"/>
      <c r="BQN54" s="7"/>
      <c r="BQO54" s="17"/>
      <c r="BQQ54" s="5"/>
      <c r="BQR54" s="3"/>
      <c r="BQS54" s="3"/>
      <c r="BQT54" s="3"/>
      <c r="BQU54" s="5"/>
      <c r="BQV54" s="7"/>
      <c r="BQW54" s="17"/>
      <c r="BQY54" s="5"/>
      <c r="BQZ54" s="3"/>
      <c r="BRA54" s="3"/>
      <c r="BRB54" s="3"/>
      <c r="BRC54" s="5"/>
      <c r="BRD54" s="7"/>
      <c r="BRE54" s="17"/>
      <c r="BRG54" s="5"/>
      <c r="BRH54" s="3"/>
      <c r="BRI54" s="3"/>
      <c r="BRJ54" s="3"/>
      <c r="BRK54" s="5"/>
      <c r="BRL54" s="7"/>
      <c r="BRM54" s="17"/>
      <c r="BRO54" s="5"/>
      <c r="BRP54" s="3"/>
      <c r="BRQ54" s="3"/>
      <c r="BRR54" s="3"/>
      <c r="BRS54" s="5"/>
      <c r="BRT54" s="7"/>
      <c r="BRU54" s="17"/>
      <c r="BRW54" s="5"/>
      <c r="BRX54" s="3"/>
      <c r="BRY54" s="3"/>
      <c r="BRZ54" s="3"/>
      <c r="BSA54" s="5"/>
      <c r="BSB54" s="7"/>
      <c r="BSC54" s="17"/>
      <c r="BSE54" s="5"/>
      <c r="BSF54" s="3"/>
      <c r="BSG54" s="3"/>
      <c r="BSH54" s="3"/>
      <c r="BSI54" s="5"/>
      <c r="BSJ54" s="7"/>
      <c r="BSK54" s="17"/>
      <c r="BSM54" s="5"/>
      <c r="BSN54" s="3"/>
      <c r="BSO54" s="3"/>
      <c r="BSP54" s="3"/>
      <c r="BSQ54" s="5"/>
      <c r="BSR54" s="7"/>
      <c r="BSS54" s="17"/>
      <c r="BSU54" s="5"/>
      <c r="BSV54" s="3"/>
      <c r="BSW54" s="3"/>
      <c r="BSX54" s="3"/>
      <c r="BSY54" s="5"/>
      <c r="BSZ54" s="7"/>
      <c r="BTA54" s="17"/>
      <c r="BTC54" s="5"/>
      <c r="BTD54" s="3"/>
      <c r="BTE54" s="3"/>
      <c r="BTF54" s="3"/>
      <c r="BTG54" s="5"/>
      <c r="BTH54" s="7"/>
      <c r="BTI54" s="17"/>
      <c r="BTK54" s="5"/>
      <c r="BTL54" s="3"/>
      <c r="BTM54" s="3"/>
      <c r="BTN54" s="3"/>
      <c r="BTO54" s="5"/>
      <c r="BTP54" s="7"/>
      <c r="BTQ54" s="17"/>
      <c r="BTS54" s="5"/>
      <c r="BTT54" s="3"/>
      <c r="BTU54" s="3"/>
      <c r="BTV54" s="3"/>
      <c r="BTW54" s="5"/>
      <c r="BTX54" s="7"/>
      <c r="BTY54" s="17"/>
      <c r="BUA54" s="5"/>
      <c r="BUB54" s="3"/>
      <c r="BUC54" s="3"/>
      <c r="BUD54" s="3"/>
      <c r="BUE54" s="5"/>
      <c r="BUF54" s="7"/>
      <c r="BUG54" s="17"/>
      <c r="BUI54" s="5"/>
      <c r="BUJ54" s="3"/>
      <c r="BUK54" s="3"/>
      <c r="BUL54" s="3"/>
      <c r="BUM54" s="5"/>
      <c r="BUN54" s="7"/>
      <c r="BUO54" s="17"/>
      <c r="BUQ54" s="5"/>
      <c r="BUR54" s="3"/>
      <c r="BUS54" s="3"/>
      <c r="BUT54" s="3"/>
      <c r="BUU54" s="5"/>
      <c r="BUV54" s="7"/>
      <c r="BUW54" s="17"/>
      <c r="BUY54" s="5"/>
      <c r="BUZ54" s="3"/>
      <c r="BVA54" s="3"/>
      <c r="BVB54" s="3"/>
      <c r="BVC54" s="5"/>
      <c r="BVD54" s="7"/>
      <c r="BVE54" s="17"/>
      <c r="BVG54" s="5"/>
      <c r="BVH54" s="3"/>
      <c r="BVI54" s="3"/>
      <c r="BVJ54" s="3"/>
      <c r="BVK54" s="5"/>
      <c r="BVL54" s="7"/>
      <c r="BVM54" s="17"/>
      <c r="BVO54" s="5"/>
      <c r="BVP54" s="3"/>
      <c r="BVQ54" s="3"/>
      <c r="BVR54" s="3"/>
      <c r="BVS54" s="5"/>
      <c r="BVT54" s="7"/>
      <c r="BVU54" s="17"/>
      <c r="BVW54" s="5"/>
      <c r="BVX54" s="3"/>
      <c r="BVY54" s="3"/>
      <c r="BVZ54" s="3"/>
      <c r="BWA54" s="5"/>
      <c r="BWB54" s="7"/>
      <c r="BWC54" s="17"/>
      <c r="BWE54" s="5"/>
      <c r="BWF54" s="3"/>
      <c r="BWG54" s="3"/>
      <c r="BWH54" s="3"/>
      <c r="BWI54" s="5"/>
      <c r="BWJ54" s="7"/>
      <c r="BWK54" s="17"/>
      <c r="BWM54" s="5"/>
      <c r="BWN54" s="3"/>
      <c r="BWO54" s="3"/>
      <c r="BWP54" s="3"/>
      <c r="BWQ54" s="5"/>
      <c r="BWR54" s="7"/>
      <c r="BWS54" s="17"/>
      <c r="BWU54" s="5"/>
      <c r="BWV54" s="3"/>
      <c r="BWW54" s="3"/>
      <c r="BWX54" s="3"/>
      <c r="BWY54" s="5"/>
      <c r="BWZ54" s="7"/>
      <c r="BXA54" s="17"/>
      <c r="BXC54" s="5"/>
      <c r="BXD54" s="3"/>
      <c r="BXE54" s="3"/>
      <c r="BXF54" s="3"/>
      <c r="BXG54" s="5"/>
      <c r="BXH54" s="7"/>
      <c r="BXI54" s="17"/>
      <c r="BXK54" s="5"/>
      <c r="BXL54" s="3"/>
      <c r="BXM54" s="3"/>
      <c r="BXN54" s="3"/>
      <c r="BXO54" s="5"/>
      <c r="BXP54" s="7"/>
      <c r="BXQ54" s="17"/>
      <c r="BXS54" s="5"/>
      <c r="BXT54" s="3"/>
      <c r="BXU54" s="3"/>
      <c r="BXV54" s="3"/>
      <c r="BXW54" s="5"/>
      <c r="BXX54" s="7"/>
      <c r="BXY54" s="17"/>
      <c r="BYA54" s="5"/>
      <c r="BYB54" s="3"/>
      <c r="BYC54" s="3"/>
      <c r="BYD54" s="3"/>
      <c r="BYE54" s="5"/>
      <c r="BYF54" s="7"/>
      <c r="BYG54" s="17"/>
      <c r="BYI54" s="5"/>
      <c r="BYJ54" s="3"/>
      <c r="BYK54" s="3"/>
      <c r="BYL54" s="3"/>
      <c r="BYM54" s="5"/>
      <c r="BYN54" s="7"/>
      <c r="BYO54" s="17"/>
      <c r="BYQ54" s="5"/>
      <c r="BYR54" s="3"/>
      <c r="BYS54" s="3"/>
      <c r="BYT54" s="3"/>
      <c r="BYU54" s="5"/>
      <c r="BYV54" s="7"/>
      <c r="BYW54" s="17"/>
      <c r="BYY54" s="5"/>
      <c r="BYZ54" s="3"/>
      <c r="BZA54" s="3"/>
      <c r="BZB54" s="3"/>
      <c r="BZC54" s="5"/>
      <c r="BZD54" s="7"/>
      <c r="BZE54" s="17"/>
      <c r="BZG54" s="5"/>
      <c r="BZH54" s="3"/>
      <c r="BZI54" s="3"/>
      <c r="BZJ54" s="3"/>
      <c r="BZK54" s="5"/>
      <c r="BZL54" s="7"/>
      <c r="BZM54" s="17"/>
      <c r="BZO54" s="5"/>
      <c r="BZP54" s="3"/>
      <c r="BZQ54" s="3"/>
      <c r="BZR54" s="3"/>
      <c r="BZS54" s="5"/>
      <c r="BZT54" s="7"/>
      <c r="BZU54" s="17"/>
      <c r="BZW54" s="5"/>
      <c r="BZX54" s="3"/>
      <c r="BZY54" s="3"/>
      <c r="BZZ54" s="3"/>
      <c r="CAA54" s="5"/>
      <c r="CAB54" s="7"/>
      <c r="CAC54" s="17"/>
      <c r="CAE54" s="5"/>
      <c r="CAF54" s="3"/>
      <c r="CAG54" s="3"/>
      <c r="CAH54" s="3"/>
      <c r="CAI54" s="5"/>
      <c r="CAJ54" s="7"/>
      <c r="CAK54" s="17"/>
      <c r="CAM54" s="5"/>
      <c r="CAN54" s="3"/>
      <c r="CAO54" s="3"/>
      <c r="CAP54" s="3"/>
      <c r="CAQ54" s="5"/>
      <c r="CAR54" s="7"/>
      <c r="CAS54" s="17"/>
      <c r="CAU54" s="5"/>
      <c r="CAV54" s="3"/>
      <c r="CAW54" s="3"/>
      <c r="CAX54" s="3"/>
      <c r="CAY54" s="5"/>
      <c r="CAZ54" s="7"/>
      <c r="CBA54" s="17"/>
      <c r="CBC54" s="5"/>
      <c r="CBD54" s="3"/>
      <c r="CBE54" s="3"/>
      <c r="CBF54" s="3"/>
      <c r="CBG54" s="5"/>
      <c r="CBH54" s="7"/>
      <c r="CBI54" s="17"/>
      <c r="CBK54" s="5"/>
      <c r="CBL54" s="3"/>
      <c r="CBM54" s="3"/>
      <c r="CBN54" s="3"/>
      <c r="CBO54" s="5"/>
      <c r="CBP54" s="7"/>
      <c r="CBQ54" s="17"/>
      <c r="CBS54" s="5"/>
      <c r="CBT54" s="3"/>
      <c r="CBU54" s="3"/>
      <c r="CBV54" s="3"/>
      <c r="CBW54" s="5"/>
      <c r="CBX54" s="7"/>
      <c r="CBY54" s="17"/>
      <c r="CCA54" s="5"/>
      <c r="CCB54" s="3"/>
      <c r="CCC54" s="3"/>
      <c r="CCD54" s="3"/>
      <c r="CCE54" s="5"/>
      <c r="CCF54" s="7"/>
      <c r="CCG54" s="17"/>
      <c r="CCI54" s="5"/>
      <c r="CCJ54" s="3"/>
      <c r="CCK54" s="3"/>
      <c r="CCL54" s="3"/>
      <c r="CCM54" s="5"/>
      <c r="CCN54" s="7"/>
      <c r="CCO54" s="17"/>
      <c r="CCQ54" s="5"/>
      <c r="CCR54" s="3"/>
      <c r="CCS54" s="3"/>
      <c r="CCT54" s="3"/>
      <c r="CCU54" s="5"/>
      <c r="CCV54" s="7"/>
      <c r="CCW54" s="17"/>
      <c r="CCY54" s="5"/>
      <c r="CCZ54" s="3"/>
      <c r="CDA54" s="3"/>
      <c r="CDB54" s="3"/>
      <c r="CDC54" s="5"/>
      <c r="CDD54" s="7"/>
      <c r="CDE54" s="17"/>
      <c r="CDG54" s="5"/>
      <c r="CDH54" s="3"/>
      <c r="CDI54" s="3"/>
      <c r="CDJ54" s="3"/>
      <c r="CDK54" s="5"/>
      <c r="CDL54" s="7"/>
      <c r="CDM54" s="17"/>
      <c r="CDO54" s="5"/>
      <c r="CDP54" s="3"/>
      <c r="CDQ54" s="3"/>
      <c r="CDR54" s="3"/>
      <c r="CDS54" s="5"/>
      <c r="CDT54" s="7"/>
      <c r="CDU54" s="17"/>
      <c r="CDW54" s="5"/>
      <c r="CDX54" s="3"/>
      <c r="CDY54" s="3"/>
      <c r="CDZ54" s="3"/>
      <c r="CEA54" s="5"/>
      <c r="CEB54" s="7"/>
      <c r="CEC54" s="17"/>
      <c r="CEE54" s="5"/>
      <c r="CEF54" s="3"/>
      <c r="CEG54" s="3"/>
      <c r="CEH54" s="3"/>
      <c r="CEI54" s="5"/>
      <c r="CEJ54" s="7"/>
      <c r="CEK54" s="17"/>
      <c r="CEM54" s="5"/>
      <c r="CEN54" s="3"/>
      <c r="CEO54" s="3"/>
      <c r="CEP54" s="3"/>
      <c r="CEQ54" s="5"/>
      <c r="CER54" s="7"/>
      <c r="CES54" s="17"/>
      <c r="CEU54" s="5"/>
      <c r="CEV54" s="3"/>
      <c r="CEW54" s="3"/>
      <c r="CEX54" s="3"/>
      <c r="CEY54" s="5"/>
      <c r="CEZ54" s="7"/>
      <c r="CFA54" s="17"/>
      <c r="CFC54" s="5"/>
      <c r="CFD54" s="3"/>
      <c r="CFE54" s="3"/>
      <c r="CFF54" s="3"/>
      <c r="CFG54" s="5"/>
      <c r="CFH54" s="7"/>
      <c r="CFI54" s="17"/>
      <c r="CFK54" s="5"/>
      <c r="CFL54" s="3"/>
      <c r="CFM54" s="3"/>
      <c r="CFN54" s="3"/>
      <c r="CFO54" s="5"/>
      <c r="CFP54" s="7"/>
      <c r="CFQ54" s="17"/>
      <c r="CFS54" s="5"/>
      <c r="CFT54" s="3"/>
      <c r="CFU54" s="3"/>
      <c r="CFV54" s="3"/>
      <c r="CFW54" s="5"/>
      <c r="CFX54" s="7"/>
      <c r="CFY54" s="17"/>
      <c r="CGA54" s="5"/>
      <c r="CGB54" s="3"/>
      <c r="CGC54" s="3"/>
      <c r="CGD54" s="3"/>
      <c r="CGE54" s="5"/>
      <c r="CGF54" s="7"/>
      <c r="CGG54" s="17"/>
      <c r="CGI54" s="5"/>
      <c r="CGJ54" s="3"/>
      <c r="CGK54" s="3"/>
      <c r="CGL54" s="3"/>
      <c r="CGM54" s="5"/>
      <c r="CGN54" s="7"/>
      <c r="CGO54" s="17"/>
      <c r="CGQ54" s="5"/>
      <c r="CGR54" s="3"/>
      <c r="CGS54" s="3"/>
      <c r="CGT54" s="3"/>
      <c r="CGU54" s="5"/>
      <c r="CGV54" s="7"/>
      <c r="CGW54" s="17"/>
      <c r="CGY54" s="5"/>
      <c r="CGZ54" s="3"/>
      <c r="CHA54" s="3"/>
      <c r="CHB54" s="3"/>
      <c r="CHC54" s="5"/>
      <c r="CHD54" s="7"/>
      <c r="CHE54" s="17"/>
      <c r="CHG54" s="5"/>
      <c r="CHH54" s="3"/>
      <c r="CHI54" s="3"/>
      <c r="CHJ54" s="3"/>
      <c r="CHK54" s="5"/>
      <c r="CHL54" s="7"/>
      <c r="CHM54" s="17"/>
      <c r="CHO54" s="5"/>
      <c r="CHP54" s="3"/>
      <c r="CHQ54" s="3"/>
      <c r="CHR54" s="3"/>
      <c r="CHS54" s="5"/>
      <c r="CHT54" s="7"/>
      <c r="CHU54" s="17"/>
      <c r="CHW54" s="5"/>
      <c r="CHX54" s="3"/>
      <c r="CHY54" s="3"/>
      <c r="CHZ54" s="3"/>
      <c r="CIA54" s="5"/>
      <c r="CIB54" s="7"/>
      <c r="CIC54" s="17"/>
      <c r="CIE54" s="5"/>
      <c r="CIF54" s="3"/>
      <c r="CIG54" s="3"/>
      <c r="CIH54" s="3"/>
      <c r="CII54" s="5"/>
      <c r="CIJ54" s="7"/>
      <c r="CIK54" s="17"/>
      <c r="CIM54" s="5"/>
      <c r="CIN54" s="3"/>
      <c r="CIO54" s="3"/>
      <c r="CIP54" s="3"/>
      <c r="CIQ54" s="5"/>
      <c r="CIR54" s="7"/>
      <c r="CIS54" s="17"/>
      <c r="CIU54" s="5"/>
      <c r="CIV54" s="3"/>
      <c r="CIW54" s="3"/>
      <c r="CIX54" s="3"/>
      <c r="CIY54" s="5"/>
      <c r="CIZ54" s="7"/>
      <c r="CJA54" s="17"/>
      <c r="CJC54" s="5"/>
      <c r="CJD54" s="3"/>
      <c r="CJE54" s="3"/>
      <c r="CJF54" s="3"/>
      <c r="CJG54" s="5"/>
      <c r="CJH54" s="7"/>
      <c r="CJI54" s="17"/>
      <c r="CJK54" s="5"/>
      <c r="CJL54" s="3"/>
      <c r="CJM54" s="3"/>
      <c r="CJN54" s="3"/>
      <c r="CJO54" s="5"/>
      <c r="CJP54" s="7"/>
      <c r="CJQ54" s="17"/>
      <c r="CJS54" s="5"/>
      <c r="CJT54" s="3"/>
      <c r="CJU54" s="3"/>
      <c r="CJV54" s="3"/>
      <c r="CJW54" s="5"/>
      <c r="CJX54" s="7"/>
      <c r="CJY54" s="17"/>
      <c r="CKA54" s="5"/>
      <c r="CKB54" s="3"/>
      <c r="CKC54" s="3"/>
      <c r="CKD54" s="3"/>
      <c r="CKE54" s="5"/>
      <c r="CKF54" s="7"/>
      <c r="CKG54" s="17"/>
      <c r="CKI54" s="5"/>
      <c r="CKJ54" s="3"/>
      <c r="CKK54" s="3"/>
      <c r="CKL54" s="3"/>
      <c r="CKM54" s="5"/>
      <c r="CKN54" s="7"/>
      <c r="CKO54" s="17"/>
      <c r="CKQ54" s="5"/>
      <c r="CKR54" s="3"/>
      <c r="CKS54" s="3"/>
      <c r="CKT54" s="3"/>
      <c r="CKU54" s="5"/>
      <c r="CKV54" s="7"/>
      <c r="CKW54" s="17"/>
      <c r="CKY54" s="5"/>
      <c r="CKZ54" s="3"/>
      <c r="CLA54" s="3"/>
      <c r="CLB54" s="3"/>
      <c r="CLC54" s="5"/>
      <c r="CLD54" s="7"/>
      <c r="CLE54" s="17"/>
      <c r="CLG54" s="5"/>
      <c r="CLH54" s="3"/>
      <c r="CLI54" s="3"/>
      <c r="CLJ54" s="3"/>
      <c r="CLK54" s="5"/>
      <c r="CLL54" s="7"/>
      <c r="CLM54" s="17"/>
      <c r="CLO54" s="5"/>
      <c r="CLP54" s="3"/>
      <c r="CLQ54" s="3"/>
      <c r="CLR54" s="3"/>
      <c r="CLS54" s="5"/>
      <c r="CLT54" s="7"/>
      <c r="CLU54" s="17"/>
      <c r="CLW54" s="5"/>
      <c r="CLX54" s="3"/>
      <c r="CLY54" s="3"/>
      <c r="CLZ54" s="3"/>
      <c r="CMA54" s="5"/>
      <c r="CMB54" s="7"/>
      <c r="CMC54" s="17"/>
      <c r="CME54" s="5"/>
      <c r="CMF54" s="3"/>
      <c r="CMG54" s="3"/>
      <c r="CMH54" s="3"/>
      <c r="CMI54" s="5"/>
      <c r="CMJ54" s="7"/>
      <c r="CMK54" s="17"/>
      <c r="CMM54" s="5"/>
      <c r="CMN54" s="3"/>
      <c r="CMO54" s="3"/>
      <c r="CMP54" s="3"/>
      <c r="CMQ54" s="5"/>
      <c r="CMR54" s="7"/>
      <c r="CMS54" s="17"/>
      <c r="CMU54" s="5"/>
      <c r="CMV54" s="3"/>
      <c r="CMW54" s="3"/>
      <c r="CMX54" s="3"/>
      <c r="CMY54" s="5"/>
      <c r="CMZ54" s="7"/>
      <c r="CNA54" s="17"/>
      <c r="CNC54" s="5"/>
      <c r="CND54" s="3"/>
      <c r="CNE54" s="3"/>
      <c r="CNF54" s="3"/>
      <c r="CNG54" s="5"/>
      <c r="CNH54" s="7"/>
      <c r="CNI54" s="17"/>
      <c r="CNK54" s="5"/>
      <c r="CNL54" s="3"/>
      <c r="CNM54" s="3"/>
      <c r="CNN54" s="3"/>
      <c r="CNO54" s="5"/>
      <c r="CNP54" s="7"/>
      <c r="CNQ54" s="17"/>
      <c r="CNS54" s="5"/>
      <c r="CNT54" s="3"/>
      <c r="CNU54" s="3"/>
      <c r="CNV54" s="3"/>
      <c r="CNW54" s="5"/>
      <c r="CNX54" s="7"/>
      <c r="CNY54" s="17"/>
      <c r="COA54" s="5"/>
      <c r="COB54" s="3"/>
      <c r="COC54" s="3"/>
      <c r="COD54" s="3"/>
      <c r="COE54" s="5"/>
      <c r="COF54" s="7"/>
      <c r="COG54" s="17"/>
      <c r="COI54" s="5"/>
      <c r="COJ54" s="3"/>
      <c r="COK54" s="3"/>
      <c r="COL54" s="3"/>
      <c r="COM54" s="5"/>
      <c r="CON54" s="7"/>
      <c r="COO54" s="17"/>
      <c r="COQ54" s="5"/>
      <c r="COR54" s="3"/>
      <c r="COS54" s="3"/>
      <c r="COT54" s="3"/>
      <c r="COU54" s="5"/>
      <c r="COV54" s="7"/>
      <c r="COW54" s="17"/>
      <c r="COY54" s="5"/>
      <c r="COZ54" s="3"/>
      <c r="CPA54" s="3"/>
      <c r="CPB54" s="3"/>
      <c r="CPC54" s="5"/>
      <c r="CPD54" s="7"/>
      <c r="CPE54" s="17"/>
      <c r="CPG54" s="5"/>
      <c r="CPH54" s="3"/>
      <c r="CPI54" s="3"/>
      <c r="CPJ54" s="3"/>
      <c r="CPK54" s="5"/>
      <c r="CPL54" s="7"/>
      <c r="CPM54" s="17"/>
      <c r="CPO54" s="5"/>
      <c r="CPP54" s="3"/>
      <c r="CPQ54" s="3"/>
      <c r="CPR54" s="3"/>
      <c r="CPS54" s="5"/>
      <c r="CPT54" s="7"/>
      <c r="CPU54" s="17"/>
      <c r="CPW54" s="5"/>
      <c r="CPX54" s="3"/>
      <c r="CPY54" s="3"/>
      <c r="CPZ54" s="3"/>
      <c r="CQA54" s="5"/>
      <c r="CQB54" s="7"/>
      <c r="CQC54" s="17"/>
      <c r="CQE54" s="5"/>
      <c r="CQF54" s="3"/>
      <c r="CQG54" s="3"/>
      <c r="CQH54" s="3"/>
      <c r="CQI54" s="5"/>
      <c r="CQJ54" s="7"/>
      <c r="CQK54" s="17"/>
      <c r="CQM54" s="5"/>
      <c r="CQN54" s="3"/>
      <c r="CQO54" s="3"/>
      <c r="CQP54" s="3"/>
      <c r="CQQ54" s="5"/>
      <c r="CQR54" s="7"/>
      <c r="CQS54" s="17"/>
      <c r="CQU54" s="5"/>
      <c r="CQV54" s="3"/>
      <c r="CQW54" s="3"/>
      <c r="CQX54" s="3"/>
      <c r="CQY54" s="5"/>
      <c r="CQZ54" s="7"/>
      <c r="CRA54" s="17"/>
      <c r="CRC54" s="5"/>
      <c r="CRD54" s="3"/>
      <c r="CRE54" s="3"/>
      <c r="CRF54" s="3"/>
      <c r="CRG54" s="5"/>
      <c r="CRH54" s="7"/>
      <c r="CRI54" s="17"/>
      <c r="CRK54" s="5"/>
      <c r="CRL54" s="3"/>
      <c r="CRM54" s="3"/>
      <c r="CRN54" s="3"/>
      <c r="CRO54" s="5"/>
      <c r="CRP54" s="7"/>
      <c r="CRQ54" s="17"/>
      <c r="CRS54" s="5"/>
      <c r="CRT54" s="3"/>
      <c r="CRU54" s="3"/>
      <c r="CRV54" s="3"/>
      <c r="CRW54" s="5"/>
      <c r="CRX54" s="7"/>
      <c r="CRY54" s="17"/>
      <c r="CSA54" s="5"/>
      <c r="CSB54" s="3"/>
      <c r="CSC54" s="3"/>
      <c r="CSD54" s="3"/>
      <c r="CSE54" s="5"/>
      <c r="CSF54" s="7"/>
      <c r="CSG54" s="17"/>
      <c r="CSI54" s="5"/>
      <c r="CSJ54" s="3"/>
      <c r="CSK54" s="3"/>
      <c r="CSL54" s="3"/>
      <c r="CSM54" s="5"/>
      <c r="CSN54" s="7"/>
      <c r="CSO54" s="17"/>
      <c r="CSQ54" s="5"/>
      <c r="CSR54" s="3"/>
      <c r="CSS54" s="3"/>
      <c r="CST54" s="3"/>
      <c r="CSU54" s="5"/>
      <c r="CSV54" s="7"/>
      <c r="CSW54" s="17"/>
      <c r="CSY54" s="5"/>
      <c r="CSZ54" s="3"/>
      <c r="CTA54" s="3"/>
      <c r="CTB54" s="3"/>
      <c r="CTC54" s="5"/>
      <c r="CTD54" s="7"/>
      <c r="CTE54" s="17"/>
      <c r="CTG54" s="5"/>
      <c r="CTH54" s="3"/>
      <c r="CTI54" s="3"/>
      <c r="CTJ54" s="3"/>
      <c r="CTK54" s="5"/>
      <c r="CTL54" s="7"/>
      <c r="CTM54" s="17"/>
      <c r="CTO54" s="5"/>
      <c r="CTP54" s="3"/>
      <c r="CTQ54" s="3"/>
      <c r="CTR54" s="3"/>
      <c r="CTS54" s="5"/>
      <c r="CTT54" s="7"/>
      <c r="CTU54" s="17"/>
      <c r="CTW54" s="5"/>
      <c r="CTX54" s="3"/>
      <c r="CTY54" s="3"/>
      <c r="CTZ54" s="3"/>
      <c r="CUA54" s="5"/>
      <c r="CUB54" s="7"/>
      <c r="CUC54" s="17"/>
      <c r="CUE54" s="5"/>
      <c r="CUF54" s="3"/>
      <c r="CUG54" s="3"/>
      <c r="CUH54" s="3"/>
      <c r="CUI54" s="5"/>
      <c r="CUJ54" s="7"/>
      <c r="CUK54" s="17"/>
      <c r="CUM54" s="5"/>
      <c r="CUN54" s="3"/>
      <c r="CUO54" s="3"/>
      <c r="CUP54" s="3"/>
      <c r="CUQ54" s="5"/>
      <c r="CUR54" s="7"/>
      <c r="CUS54" s="17"/>
      <c r="CUU54" s="5"/>
      <c r="CUV54" s="3"/>
      <c r="CUW54" s="3"/>
      <c r="CUX54" s="3"/>
      <c r="CUY54" s="5"/>
      <c r="CUZ54" s="7"/>
      <c r="CVA54" s="17"/>
      <c r="CVC54" s="5"/>
      <c r="CVD54" s="3"/>
      <c r="CVE54" s="3"/>
      <c r="CVF54" s="3"/>
      <c r="CVG54" s="5"/>
      <c r="CVH54" s="7"/>
      <c r="CVI54" s="17"/>
      <c r="CVK54" s="5"/>
      <c r="CVL54" s="3"/>
      <c r="CVM54" s="3"/>
      <c r="CVN54" s="3"/>
      <c r="CVO54" s="5"/>
      <c r="CVP54" s="7"/>
      <c r="CVQ54" s="17"/>
      <c r="CVS54" s="5"/>
      <c r="CVT54" s="3"/>
      <c r="CVU54" s="3"/>
      <c r="CVV54" s="3"/>
      <c r="CVW54" s="5"/>
      <c r="CVX54" s="7"/>
      <c r="CVY54" s="17"/>
      <c r="CWA54" s="5"/>
      <c r="CWB54" s="3"/>
      <c r="CWC54" s="3"/>
      <c r="CWD54" s="3"/>
      <c r="CWE54" s="5"/>
      <c r="CWF54" s="7"/>
      <c r="CWG54" s="17"/>
      <c r="CWI54" s="5"/>
      <c r="CWJ54" s="3"/>
      <c r="CWK54" s="3"/>
      <c r="CWL54" s="3"/>
      <c r="CWM54" s="5"/>
      <c r="CWN54" s="7"/>
      <c r="CWO54" s="17"/>
      <c r="CWQ54" s="5"/>
      <c r="CWR54" s="3"/>
      <c r="CWS54" s="3"/>
      <c r="CWT54" s="3"/>
      <c r="CWU54" s="5"/>
      <c r="CWV54" s="7"/>
      <c r="CWW54" s="17"/>
      <c r="CWY54" s="5"/>
      <c r="CWZ54" s="3"/>
      <c r="CXA54" s="3"/>
      <c r="CXB54" s="3"/>
      <c r="CXC54" s="5"/>
      <c r="CXD54" s="7"/>
      <c r="CXE54" s="17"/>
      <c r="CXG54" s="5"/>
      <c r="CXH54" s="3"/>
      <c r="CXI54" s="3"/>
      <c r="CXJ54" s="3"/>
      <c r="CXK54" s="5"/>
      <c r="CXL54" s="7"/>
      <c r="CXM54" s="17"/>
      <c r="CXO54" s="5"/>
      <c r="CXP54" s="3"/>
      <c r="CXQ54" s="3"/>
      <c r="CXR54" s="3"/>
      <c r="CXS54" s="5"/>
      <c r="CXT54" s="7"/>
      <c r="CXU54" s="17"/>
      <c r="CXW54" s="5"/>
      <c r="CXX54" s="3"/>
      <c r="CXY54" s="3"/>
      <c r="CXZ54" s="3"/>
      <c r="CYA54" s="5"/>
      <c r="CYB54" s="7"/>
      <c r="CYC54" s="17"/>
      <c r="CYE54" s="5"/>
      <c r="CYF54" s="3"/>
      <c r="CYG54" s="3"/>
      <c r="CYH54" s="3"/>
      <c r="CYI54" s="5"/>
      <c r="CYJ54" s="7"/>
      <c r="CYK54" s="17"/>
      <c r="CYM54" s="5"/>
      <c r="CYN54" s="3"/>
      <c r="CYO54" s="3"/>
      <c r="CYP54" s="3"/>
      <c r="CYQ54" s="5"/>
      <c r="CYR54" s="7"/>
      <c r="CYS54" s="17"/>
      <c r="CYU54" s="5"/>
      <c r="CYV54" s="3"/>
      <c r="CYW54" s="3"/>
      <c r="CYX54" s="3"/>
      <c r="CYY54" s="5"/>
      <c r="CYZ54" s="7"/>
      <c r="CZA54" s="17"/>
      <c r="CZC54" s="5"/>
      <c r="CZD54" s="3"/>
      <c r="CZE54" s="3"/>
      <c r="CZF54" s="3"/>
      <c r="CZG54" s="5"/>
      <c r="CZH54" s="7"/>
      <c r="CZI54" s="17"/>
      <c r="CZK54" s="5"/>
      <c r="CZL54" s="3"/>
      <c r="CZM54" s="3"/>
      <c r="CZN54" s="3"/>
      <c r="CZO54" s="5"/>
      <c r="CZP54" s="7"/>
      <c r="CZQ54" s="17"/>
      <c r="CZS54" s="5"/>
      <c r="CZT54" s="3"/>
      <c r="CZU54" s="3"/>
      <c r="CZV54" s="3"/>
      <c r="CZW54" s="5"/>
      <c r="CZX54" s="7"/>
      <c r="CZY54" s="17"/>
      <c r="DAA54" s="5"/>
      <c r="DAB54" s="3"/>
      <c r="DAC54" s="3"/>
      <c r="DAD54" s="3"/>
      <c r="DAE54" s="5"/>
      <c r="DAF54" s="7"/>
      <c r="DAG54" s="17"/>
      <c r="DAI54" s="5"/>
      <c r="DAJ54" s="3"/>
      <c r="DAK54" s="3"/>
      <c r="DAL54" s="3"/>
      <c r="DAM54" s="5"/>
      <c r="DAN54" s="7"/>
      <c r="DAO54" s="17"/>
      <c r="DAQ54" s="5"/>
      <c r="DAR54" s="3"/>
      <c r="DAS54" s="3"/>
      <c r="DAT54" s="3"/>
      <c r="DAU54" s="5"/>
      <c r="DAV54" s="7"/>
      <c r="DAW54" s="17"/>
      <c r="DAY54" s="5"/>
      <c r="DAZ54" s="3"/>
      <c r="DBA54" s="3"/>
      <c r="DBB54" s="3"/>
      <c r="DBC54" s="5"/>
      <c r="DBD54" s="7"/>
      <c r="DBE54" s="17"/>
      <c r="DBG54" s="5"/>
      <c r="DBH54" s="3"/>
      <c r="DBI54" s="3"/>
      <c r="DBJ54" s="3"/>
      <c r="DBK54" s="5"/>
      <c r="DBL54" s="7"/>
      <c r="DBM54" s="17"/>
      <c r="DBO54" s="5"/>
      <c r="DBP54" s="3"/>
      <c r="DBQ54" s="3"/>
      <c r="DBR54" s="3"/>
      <c r="DBS54" s="5"/>
      <c r="DBT54" s="7"/>
      <c r="DBU54" s="17"/>
      <c r="DBW54" s="5"/>
      <c r="DBX54" s="3"/>
      <c r="DBY54" s="3"/>
      <c r="DBZ54" s="3"/>
      <c r="DCA54" s="5"/>
      <c r="DCB54" s="7"/>
      <c r="DCC54" s="17"/>
      <c r="DCE54" s="5"/>
      <c r="DCF54" s="3"/>
      <c r="DCG54" s="3"/>
      <c r="DCH54" s="3"/>
      <c r="DCI54" s="5"/>
      <c r="DCJ54" s="7"/>
      <c r="DCK54" s="17"/>
      <c r="DCM54" s="5"/>
      <c r="DCN54" s="3"/>
      <c r="DCO54" s="3"/>
      <c r="DCP54" s="3"/>
      <c r="DCQ54" s="5"/>
      <c r="DCR54" s="7"/>
      <c r="DCS54" s="17"/>
      <c r="DCU54" s="5"/>
      <c r="DCV54" s="3"/>
      <c r="DCW54" s="3"/>
      <c r="DCX54" s="3"/>
      <c r="DCY54" s="5"/>
      <c r="DCZ54" s="7"/>
      <c r="DDA54" s="17"/>
      <c r="DDC54" s="5"/>
      <c r="DDD54" s="3"/>
      <c r="DDE54" s="3"/>
      <c r="DDF54" s="3"/>
      <c r="DDG54" s="5"/>
      <c r="DDH54" s="7"/>
      <c r="DDI54" s="17"/>
      <c r="DDK54" s="5"/>
      <c r="DDL54" s="3"/>
      <c r="DDM54" s="3"/>
      <c r="DDN54" s="3"/>
      <c r="DDO54" s="5"/>
      <c r="DDP54" s="7"/>
      <c r="DDQ54" s="17"/>
      <c r="DDS54" s="5"/>
      <c r="DDT54" s="3"/>
      <c r="DDU54" s="3"/>
      <c r="DDV54" s="3"/>
      <c r="DDW54" s="5"/>
      <c r="DDX54" s="7"/>
      <c r="DDY54" s="17"/>
      <c r="DEA54" s="5"/>
      <c r="DEB54" s="3"/>
      <c r="DEC54" s="3"/>
      <c r="DED54" s="3"/>
      <c r="DEE54" s="5"/>
      <c r="DEF54" s="7"/>
      <c r="DEG54" s="17"/>
      <c r="DEI54" s="5"/>
      <c r="DEJ54" s="3"/>
      <c r="DEK54" s="3"/>
      <c r="DEL54" s="3"/>
      <c r="DEM54" s="5"/>
      <c r="DEN54" s="7"/>
      <c r="DEO54" s="17"/>
      <c r="DEQ54" s="5"/>
      <c r="DER54" s="3"/>
      <c r="DES54" s="3"/>
      <c r="DET54" s="3"/>
      <c r="DEU54" s="5"/>
      <c r="DEV54" s="7"/>
      <c r="DEW54" s="17"/>
      <c r="DEY54" s="5"/>
      <c r="DEZ54" s="3"/>
      <c r="DFA54" s="3"/>
      <c r="DFB54" s="3"/>
      <c r="DFC54" s="5"/>
      <c r="DFD54" s="7"/>
      <c r="DFE54" s="17"/>
      <c r="DFG54" s="5"/>
      <c r="DFH54" s="3"/>
      <c r="DFI54" s="3"/>
      <c r="DFJ54" s="3"/>
      <c r="DFK54" s="5"/>
      <c r="DFL54" s="7"/>
      <c r="DFM54" s="17"/>
      <c r="DFO54" s="5"/>
      <c r="DFP54" s="3"/>
      <c r="DFQ54" s="3"/>
      <c r="DFR54" s="3"/>
      <c r="DFS54" s="5"/>
      <c r="DFT54" s="7"/>
      <c r="DFU54" s="17"/>
      <c r="DFW54" s="5"/>
      <c r="DFX54" s="3"/>
      <c r="DFY54" s="3"/>
      <c r="DFZ54" s="3"/>
      <c r="DGA54" s="5"/>
      <c r="DGB54" s="7"/>
      <c r="DGC54" s="17"/>
      <c r="DGE54" s="5"/>
      <c r="DGF54" s="3"/>
      <c r="DGG54" s="3"/>
      <c r="DGH54" s="3"/>
      <c r="DGI54" s="5"/>
      <c r="DGJ54" s="7"/>
      <c r="DGK54" s="17"/>
      <c r="DGM54" s="5"/>
      <c r="DGN54" s="3"/>
      <c r="DGO54" s="3"/>
      <c r="DGP54" s="3"/>
      <c r="DGQ54" s="5"/>
      <c r="DGR54" s="7"/>
      <c r="DGS54" s="17"/>
      <c r="DGU54" s="5"/>
      <c r="DGV54" s="3"/>
      <c r="DGW54" s="3"/>
      <c r="DGX54" s="3"/>
      <c r="DGY54" s="5"/>
      <c r="DGZ54" s="7"/>
      <c r="DHA54" s="17"/>
      <c r="DHC54" s="5"/>
      <c r="DHD54" s="3"/>
      <c r="DHE54" s="3"/>
      <c r="DHF54" s="3"/>
      <c r="DHG54" s="5"/>
      <c r="DHH54" s="7"/>
      <c r="DHI54" s="17"/>
      <c r="DHK54" s="5"/>
      <c r="DHL54" s="3"/>
      <c r="DHM54" s="3"/>
      <c r="DHN54" s="3"/>
      <c r="DHO54" s="5"/>
      <c r="DHP54" s="7"/>
      <c r="DHQ54" s="17"/>
      <c r="DHS54" s="5"/>
      <c r="DHT54" s="3"/>
      <c r="DHU54" s="3"/>
      <c r="DHV54" s="3"/>
      <c r="DHW54" s="5"/>
      <c r="DHX54" s="7"/>
      <c r="DHY54" s="17"/>
      <c r="DIA54" s="5"/>
      <c r="DIB54" s="3"/>
      <c r="DIC54" s="3"/>
      <c r="DID54" s="3"/>
      <c r="DIE54" s="5"/>
      <c r="DIF54" s="7"/>
      <c r="DIG54" s="17"/>
      <c r="DII54" s="5"/>
      <c r="DIJ54" s="3"/>
      <c r="DIK54" s="3"/>
      <c r="DIL54" s="3"/>
      <c r="DIM54" s="5"/>
      <c r="DIN54" s="7"/>
      <c r="DIO54" s="17"/>
      <c r="DIQ54" s="5"/>
      <c r="DIR54" s="3"/>
      <c r="DIS54" s="3"/>
      <c r="DIT54" s="3"/>
      <c r="DIU54" s="5"/>
      <c r="DIV54" s="7"/>
      <c r="DIW54" s="17"/>
      <c r="DIY54" s="5"/>
      <c r="DIZ54" s="3"/>
      <c r="DJA54" s="3"/>
      <c r="DJB54" s="3"/>
      <c r="DJC54" s="5"/>
      <c r="DJD54" s="7"/>
      <c r="DJE54" s="17"/>
      <c r="DJG54" s="5"/>
      <c r="DJH54" s="3"/>
      <c r="DJI54" s="3"/>
      <c r="DJJ54" s="3"/>
      <c r="DJK54" s="5"/>
      <c r="DJL54" s="7"/>
      <c r="DJM54" s="17"/>
      <c r="DJO54" s="5"/>
      <c r="DJP54" s="3"/>
      <c r="DJQ54" s="3"/>
      <c r="DJR54" s="3"/>
      <c r="DJS54" s="5"/>
      <c r="DJT54" s="7"/>
      <c r="DJU54" s="17"/>
      <c r="DJW54" s="5"/>
      <c r="DJX54" s="3"/>
      <c r="DJY54" s="3"/>
      <c r="DJZ54" s="3"/>
      <c r="DKA54" s="5"/>
      <c r="DKB54" s="7"/>
      <c r="DKC54" s="17"/>
      <c r="DKE54" s="5"/>
      <c r="DKF54" s="3"/>
      <c r="DKG54" s="3"/>
      <c r="DKH54" s="3"/>
      <c r="DKI54" s="5"/>
      <c r="DKJ54" s="7"/>
      <c r="DKK54" s="17"/>
      <c r="DKM54" s="5"/>
      <c r="DKN54" s="3"/>
      <c r="DKO54" s="3"/>
      <c r="DKP54" s="3"/>
      <c r="DKQ54" s="5"/>
      <c r="DKR54" s="7"/>
      <c r="DKS54" s="17"/>
      <c r="DKU54" s="5"/>
      <c r="DKV54" s="3"/>
      <c r="DKW54" s="3"/>
      <c r="DKX54" s="3"/>
      <c r="DKY54" s="5"/>
      <c r="DKZ54" s="7"/>
      <c r="DLA54" s="17"/>
      <c r="DLC54" s="5"/>
      <c r="DLD54" s="3"/>
      <c r="DLE54" s="3"/>
      <c r="DLF54" s="3"/>
      <c r="DLG54" s="5"/>
      <c r="DLH54" s="7"/>
      <c r="DLI54" s="17"/>
      <c r="DLK54" s="5"/>
      <c r="DLL54" s="3"/>
      <c r="DLM54" s="3"/>
      <c r="DLN54" s="3"/>
      <c r="DLO54" s="5"/>
      <c r="DLP54" s="7"/>
      <c r="DLQ54" s="17"/>
      <c r="DLS54" s="5"/>
      <c r="DLT54" s="3"/>
      <c r="DLU54" s="3"/>
      <c r="DLV54" s="3"/>
      <c r="DLW54" s="5"/>
      <c r="DLX54" s="7"/>
      <c r="DLY54" s="17"/>
      <c r="DMA54" s="5"/>
      <c r="DMB54" s="3"/>
      <c r="DMC54" s="3"/>
      <c r="DMD54" s="3"/>
      <c r="DME54" s="5"/>
      <c r="DMF54" s="7"/>
      <c r="DMG54" s="17"/>
      <c r="DMI54" s="5"/>
      <c r="DMJ54" s="3"/>
      <c r="DMK54" s="3"/>
      <c r="DML54" s="3"/>
      <c r="DMM54" s="5"/>
      <c r="DMN54" s="7"/>
      <c r="DMO54" s="17"/>
      <c r="DMQ54" s="5"/>
      <c r="DMR54" s="3"/>
      <c r="DMS54" s="3"/>
      <c r="DMT54" s="3"/>
      <c r="DMU54" s="5"/>
      <c r="DMV54" s="7"/>
      <c r="DMW54" s="17"/>
      <c r="DMY54" s="5"/>
      <c r="DMZ54" s="3"/>
      <c r="DNA54" s="3"/>
      <c r="DNB54" s="3"/>
      <c r="DNC54" s="5"/>
      <c r="DND54" s="7"/>
      <c r="DNE54" s="17"/>
      <c r="DNG54" s="5"/>
      <c r="DNH54" s="3"/>
      <c r="DNI54" s="3"/>
      <c r="DNJ54" s="3"/>
      <c r="DNK54" s="5"/>
      <c r="DNL54" s="7"/>
      <c r="DNM54" s="17"/>
      <c r="DNO54" s="5"/>
      <c r="DNP54" s="3"/>
      <c r="DNQ54" s="3"/>
      <c r="DNR54" s="3"/>
      <c r="DNS54" s="5"/>
      <c r="DNT54" s="7"/>
      <c r="DNU54" s="17"/>
      <c r="DNW54" s="5"/>
      <c r="DNX54" s="3"/>
      <c r="DNY54" s="3"/>
      <c r="DNZ54" s="3"/>
      <c r="DOA54" s="5"/>
      <c r="DOB54" s="7"/>
      <c r="DOC54" s="17"/>
      <c r="DOE54" s="5"/>
      <c r="DOF54" s="3"/>
      <c r="DOG54" s="3"/>
      <c r="DOH54" s="3"/>
      <c r="DOI54" s="5"/>
      <c r="DOJ54" s="7"/>
      <c r="DOK54" s="17"/>
      <c r="DOM54" s="5"/>
      <c r="DON54" s="3"/>
      <c r="DOO54" s="3"/>
      <c r="DOP54" s="3"/>
      <c r="DOQ54" s="5"/>
      <c r="DOR54" s="7"/>
      <c r="DOS54" s="17"/>
      <c r="DOU54" s="5"/>
      <c r="DOV54" s="3"/>
      <c r="DOW54" s="3"/>
      <c r="DOX54" s="3"/>
      <c r="DOY54" s="5"/>
      <c r="DOZ54" s="7"/>
      <c r="DPA54" s="17"/>
      <c r="DPC54" s="5"/>
      <c r="DPD54" s="3"/>
      <c r="DPE54" s="3"/>
      <c r="DPF54" s="3"/>
      <c r="DPG54" s="5"/>
      <c r="DPH54" s="7"/>
      <c r="DPI54" s="17"/>
      <c r="DPK54" s="5"/>
      <c r="DPL54" s="3"/>
      <c r="DPM54" s="3"/>
      <c r="DPN54" s="3"/>
      <c r="DPO54" s="5"/>
      <c r="DPP54" s="7"/>
      <c r="DPQ54" s="17"/>
      <c r="DPS54" s="5"/>
      <c r="DPT54" s="3"/>
      <c r="DPU54" s="3"/>
      <c r="DPV54" s="3"/>
      <c r="DPW54" s="5"/>
      <c r="DPX54" s="7"/>
      <c r="DPY54" s="17"/>
      <c r="DQA54" s="5"/>
      <c r="DQB54" s="3"/>
      <c r="DQC54" s="3"/>
      <c r="DQD54" s="3"/>
      <c r="DQE54" s="5"/>
      <c r="DQF54" s="7"/>
      <c r="DQG54" s="17"/>
      <c r="DQI54" s="5"/>
      <c r="DQJ54" s="3"/>
      <c r="DQK54" s="3"/>
      <c r="DQL54" s="3"/>
      <c r="DQM54" s="5"/>
      <c r="DQN54" s="7"/>
      <c r="DQO54" s="17"/>
      <c r="DQQ54" s="5"/>
      <c r="DQR54" s="3"/>
      <c r="DQS54" s="3"/>
      <c r="DQT54" s="3"/>
      <c r="DQU54" s="5"/>
      <c r="DQV54" s="7"/>
      <c r="DQW54" s="17"/>
      <c r="DQY54" s="5"/>
      <c r="DQZ54" s="3"/>
      <c r="DRA54" s="3"/>
      <c r="DRB54" s="3"/>
      <c r="DRC54" s="5"/>
      <c r="DRD54" s="7"/>
      <c r="DRE54" s="17"/>
      <c r="DRG54" s="5"/>
      <c r="DRH54" s="3"/>
      <c r="DRI54" s="3"/>
      <c r="DRJ54" s="3"/>
      <c r="DRK54" s="5"/>
      <c r="DRL54" s="7"/>
      <c r="DRM54" s="17"/>
      <c r="DRO54" s="5"/>
      <c r="DRP54" s="3"/>
      <c r="DRQ54" s="3"/>
      <c r="DRR54" s="3"/>
      <c r="DRS54" s="5"/>
      <c r="DRT54" s="7"/>
      <c r="DRU54" s="17"/>
      <c r="DRW54" s="5"/>
      <c r="DRX54" s="3"/>
      <c r="DRY54" s="3"/>
      <c r="DRZ54" s="3"/>
      <c r="DSA54" s="5"/>
      <c r="DSB54" s="7"/>
      <c r="DSC54" s="17"/>
      <c r="DSE54" s="5"/>
      <c r="DSF54" s="3"/>
      <c r="DSG54" s="3"/>
      <c r="DSH54" s="3"/>
      <c r="DSI54" s="5"/>
      <c r="DSJ54" s="7"/>
      <c r="DSK54" s="17"/>
      <c r="DSM54" s="5"/>
      <c r="DSN54" s="3"/>
      <c r="DSO54" s="3"/>
      <c r="DSP54" s="3"/>
      <c r="DSQ54" s="5"/>
      <c r="DSR54" s="7"/>
      <c r="DSS54" s="17"/>
      <c r="DSU54" s="5"/>
      <c r="DSV54" s="3"/>
      <c r="DSW54" s="3"/>
      <c r="DSX54" s="3"/>
      <c r="DSY54" s="5"/>
      <c r="DSZ54" s="7"/>
      <c r="DTA54" s="17"/>
      <c r="DTC54" s="5"/>
      <c r="DTD54" s="3"/>
      <c r="DTE54" s="3"/>
      <c r="DTF54" s="3"/>
      <c r="DTG54" s="5"/>
      <c r="DTH54" s="7"/>
      <c r="DTI54" s="17"/>
      <c r="DTK54" s="5"/>
      <c r="DTL54" s="3"/>
      <c r="DTM54" s="3"/>
      <c r="DTN54" s="3"/>
      <c r="DTO54" s="5"/>
      <c r="DTP54" s="7"/>
      <c r="DTQ54" s="17"/>
      <c r="DTS54" s="5"/>
      <c r="DTT54" s="3"/>
      <c r="DTU54" s="3"/>
      <c r="DTV54" s="3"/>
      <c r="DTW54" s="5"/>
      <c r="DTX54" s="7"/>
      <c r="DTY54" s="17"/>
      <c r="DUA54" s="5"/>
      <c r="DUB54" s="3"/>
      <c r="DUC54" s="3"/>
      <c r="DUD54" s="3"/>
      <c r="DUE54" s="5"/>
      <c r="DUF54" s="7"/>
      <c r="DUG54" s="17"/>
      <c r="DUI54" s="5"/>
      <c r="DUJ54" s="3"/>
      <c r="DUK54" s="3"/>
      <c r="DUL54" s="3"/>
      <c r="DUM54" s="5"/>
      <c r="DUN54" s="7"/>
      <c r="DUO54" s="17"/>
      <c r="DUQ54" s="5"/>
      <c r="DUR54" s="3"/>
      <c r="DUS54" s="3"/>
      <c r="DUT54" s="3"/>
      <c r="DUU54" s="5"/>
      <c r="DUV54" s="7"/>
      <c r="DUW54" s="17"/>
      <c r="DUY54" s="5"/>
      <c r="DUZ54" s="3"/>
      <c r="DVA54" s="3"/>
      <c r="DVB54" s="3"/>
      <c r="DVC54" s="5"/>
      <c r="DVD54" s="7"/>
      <c r="DVE54" s="17"/>
      <c r="DVG54" s="5"/>
      <c r="DVH54" s="3"/>
      <c r="DVI54" s="3"/>
      <c r="DVJ54" s="3"/>
      <c r="DVK54" s="5"/>
      <c r="DVL54" s="7"/>
      <c r="DVM54" s="17"/>
      <c r="DVO54" s="5"/>
      <c r="DVP54" s="3"/>
      <c r="DVQ54" s="3"/>
      <c r="DVR54" s="3"/>
      <c r="DVS54" s="5"/>
      <c r="DVT54" s="7"/>
      <c r="DVU54" s="17"/>
      <c r="DVW54" s="5"/>
      <c r="DVX54" s="3"/>
      <c r="DVY54" s="3"/>
      <c r="DVZ54" s="3"/>
      <c r="DWA54" s="5"/>
      <c r="DWB54" s="7"/>
      <c r="DWC54" s="17"/>
      <c r="DWE54" s="5"/>
      <c r="DWF54" s="3"/>
      <c r="DWG54" s="3"/>
      <c r="DWH54" s="3"/>
      <c r="DWI54" s="5"/>
      <c r="DWJ54" s="7"/>
      <c r="DWK54" s="17"/>
      <c r="DWM54" s="5"/>
      <c r="DWN54" s="3"/>
      <c r="DWO54" s="3"/>
      <c r="DWP54" s="3"/>
      <c r="DWQ54" s="5"/>
      <c r="DWR54" s="7"/>
      <c r="DWS54" s="17"/>
      <c r="DWU54" s="5"/>
      <c r="DWV54" s="3"/>
      <c r="DWW54" s="3"/>
      <c r="DWX54" s="3"/>
      <c r="DWY54" s="5"/>
      <c r="DWZ54" s="7"/>
      <c r="DXA54" s="17"/>
      <c r="DXC54" s="5"/>
      <c r="DXD54" s="3"/>
      <c r="DXE54" s="3"/>
      <c r="DXF54" s="3"/>
      <c r="DXG54" s="5"/>
      <c r="DXH54" s="7"/>
      <c r="DXI54" s="17"/>
      <c r="DXK54" s="5"/>
      <c r="DXL54" s="3"/>
      <c r="DXM54" s="3"/>
      <c r="DXN54" s="3"/>
      <c r="DXO54" s="5"/>
      <c r="DXP54" s="7"/>
      <c r="DXQ54" s="17"/>
      <c r="DXS54" s="5"/>
      <c r="DXT54" s="3"/>
      <c r="DXU54" s="3"/>
      <c r="DXV54" s="3"/>
      <c r="DXW54" s="5"/>
      <c r="DXX54" s="7"/>
      <c r="DXY54" s="17"/>
      <c r="DYA54" s="5"/>
      <c r="DYB54" s="3"/>
      <c r="DYC54" s="3"/>
      <c r="DYD54" s="3"/>
      <c r="DYE54" s="5"/>
      <c r="DYF54" s="7"/>
      <c r="DYG54" s="17"/>
      <c r="DYI54" s="5"/>
      <c r="DYJ54" s="3"/>
      <c r="DYK54" s="3"/>
      <c r="DYL54" s="3"/>
      <c r="DYM54" s="5"/>
      <c r="DYN54" s="7"/>
      <c r="DYO54" s="17"/>
      <c r="DYQ54" s="5"/>
      <c r="DYR54" s="3"/>
      <c r="DYS54" s="3"/>
      <c r="DYT54" s="3"/>
      <c r="DYU54" s="5"/>
      <c r="DYV54" s="7"/>
      <c r="DYW54" s="17"/>
      <c r="DYY54" s="5"/>
      <c r="DYZ54" s="3"/>
      <c r="DZA54" s="3"/>
      <c r="DZB54" s="3"/>
      <c r="DZC54" s="5"/>
      <c r="DZD54" s="7"/>
      <c r="DZE54" s="17"/>
      <c r="DZG54" s="5"/>
      <c r="DZH54" s="3"/>
      <c r="DZI54" s="3"/>
      <c r="DZJ54" s="3"/>
      <c r="DZK54" s="5"/>
      <c r="DZL54" s="7"/>
      <c r="DZM54" s="17"/>
      <c r="DZO54" s="5"/>
      <c r="DZP54" s="3"/>
      <c r="DZQ54" s="3"/>
      <c r="DZR54" s="3"/>
      <c r="DZS54" s="5"/>
      <c r="DZT54" s="7"/>
      <c r="DZU54" s="17"/>
      <c r="DZW54" s="5"/>
      <c r="DZX54" s="3"/>
      <c r="DZY54" s="3"/>
      <c r="DZZ54" s="3"/>
      <c r="EAA54" s="5"/>
      <c r="EAB54" s="7"/>
      <c r="EAC54" s="17"/>
      <c r="EAE54" s="5"/>
      <c r="EAF54" s="3"/>
      <c r="EAG54" s="3"/>
      <c r="EAH54" s="3"/>
      <c r="EAI54" s="5"/>
      <c r="EAJ54" s="7"/>
      <c r="EAK54" s="17"/>
      <c r="EAM54" s="5"/>
      <c r="EAN54" s="3"/>
      <c r="EAO54" s="3"/>
      <c r="EAP54" s="3"/>
      <c r="EAQ54" s="5"/>
      <c r="EAR54" s="7"/>
      <c r="EAS54" s="17"/>
      <c r="EAU54" s="5"/>
      <c r="EAV54" s="3"/>
      <c r="EAW54" s="3"/>
      <c r="EAX54" s="3"/>
      <c r="EAY54" s="5"/>
      <c r="EAZ54" s="7"/>
      <c r="EBA54" s="17"/>
      <c r="EBC54" s="5"/>
      <c r="EBD54" s="3"/>
      <c r="EBE54" s="3"/>
      <c r="EBF54" s="3"/>
      <c r="EBG54" s="5"/>
      <c r="EBH54" s="7"/>
      <c r="EBI54" s="17"/>
      <c r="EBK54" s="5"/>
      <c r="EBL54" s="3"/>
      <c r="EBM54" s="3"/>
      <c r="EBN54" s="3"/>
      <c r="EBO54" s="5"/>
      <c r="EBP54" s="7"/>
      <c r="EBQ54" s="17"/>
      <c r="EBS54" s="5"/>
      <c r="EBT54" s="3"/>
      <c r="EBU54" s="3"/>
      <c r="EBV54" s="3"/>
      <c r="EBW54" s="5"/>
      <c r="EBX54" s="7"/>
      <c r="EBY54" s="17"/>
      <c r="ECA54" s="5"/>
      <c r="ECB54" s="3"/>
      <c r="ECC54" s="3"/>
      <c r="ECD54" s="3"/>
      <c r="ECE54" s="5"/>
      <c r="ECF54" s="7"/>
      <c r="ECG54" s="17"/>
      <c r="ECI54" s="5"/>
      <c r="ECJ54" s="3"/>
      <c r="ECK54" s="3"/>
      <c r="ECL54" s="3"/>
      <c r="ECM54" s="5"/>
      <c r="ECN54" s="7"/>
      <c r="ECO54" s="17"/>
      <c r="ECQ54" s="5"/>
      <c r="ECR54" s="3"/>
      <c r="ECS54" s="3"/>
      <c r="ECT54" s="3"/>
      <c r="ECU54" s="5"/>
      <c r="ECV54" s="7"/>
      <c r="ECW54" s="17"/>
      <c r="ECY54" s="5"/>
      <c r="ECZ54" s="3"/>
      <c r="EDA54" s="3"/>
      <c r="EDB54" s="3"/>
      <c r="EDC54" s="5"/>
      <c r="EDD54" s="7"/>
      <c r="EDE54" s="17"/>
      <c r="EDG54" s="5"/>
      <c r="EDH54" s="3"/>
      <c r="EDI54" s="3"/>
      <c r="EDJ54" s="3"/>
      <c r="EDK54" s="5"/>
      <c r="EDL54" s="7"/>
      <c r="EDM54" s="17"/>
      <c r="EDO54" s="5"/>
      <c r="EDP54" s="3"/>
      <c r="EDQ54" s="3"/>
      <c r="EDR54" s="3"/>
      <c r="EDS54" s="5"/>
      <c r="EDT54" s="7"/>
      <c r="EDU54" s="17"/>
      <c r="EDW54" s="5"/>
      <c r="EDX54" s="3"/>
      <c r="EDY54" s="3"/>
      <c r="EDZ54" s="3"/>
      <c r="EEA54" s="5"/>
      <c r="EEB54" s="7"/>
      <c r="EEC54" s="17"/>
      <c r="EEE54" s="5"/>
      <c r="EEF54" s="3"/>
      <c r="EEG54" s="3"/>
      <c r="EEH54" s="3"/>
      <c r="EEI54" s="5"/>
      <c r="EEJ54" s="7"/>
      <c r="EEK54" s="17"/>
      <c r="EEM54" s="5"/>
      <c r="EEN54" s="3"/>
      <c r="EEO54" s="3"/>
      <c r="EEP54" s="3"/>
      <c r="EEQ54" s="5"/>
      <c r="EER54" s="7"/>
      <c r="EES54" s="17"/>
      <c r="EEU54" s="5"/>
      <c r="EEV54" s="3"/>
      <c r="EEW54" s="3"/>
      <c r="EEX54" s="3"/>
      <c r="EEY54" s="5"/>
      <c r="EEZ54" s="7"/>
      <c r="EFA54" s="17"/>
      <c r="EFC54" s="5"/>
      <c r="EFD54" s="3"/>
      <c r="EFE54" s="3"/>
      <c r="EFF54" s="3"/>
      <c r="EFG54" s="5"/>
      <c r="EFH54" s="7"/>
      <c r="EFI54" s="17"/>
      <c r="EFK54" s="5"/>
      <c r="EFL54" s="3"/>
      <c r="EFM54" s="3"/>
      <c r="EFN54" s="3"/>
      <c r="EFO54" s="5"/>
      <c r="EFP54" s="7"/>
      <c r="EFQ54" s="17"/>
      <c r="EFS54" s="5"/>
      <c r="EFT54" s="3"/>
      <c r="EFU54" s="3"/>
      <c r="EFV54" s="3"/>
      <c r="EFW54" s="5"/>
      <c r="EFX54" s="7"/>
      <c r="EFY54" s="17"/>
      <c r="EGA54" s="5"/>
      <c r="EGB54" s="3"/>
      <c r="EGC54" s="3"/>
      <c r="EGD54" s="3"/>
      <c r="EGE54" s="5"/>
      <c r="EGF54" s="7"/>
      <c r="EGG54" s="17"/>
      <c r="EGI54" s="5"/>
      <c r="EGJ54" s="3"/>
      <c r="EGK54" s="3"/>
      <c r="EGL54" s="3"/>
      <c r="EGM54" s="5"/>
      <c r="EGN54" s="7"/>
      <c r="EGO54" s="17"/>
      <c r="EGQ54" s="5"/>
      <c r="EGR54" s="3"/>
      <c r="EGS54" s="3"/>
      <c r="EGT54" s="3"/>
      <c r="EGU54" s="5"/>
      <c r="EGV54" s="7"/>
      <c r="EGW54" s="17"/>
      <c r="EGY54" s="5"/>
      <c r="EGZ54" s="3"/>
      <c r="EHA54" s="3"/>
      <c r="EHB54" s="3"/>
      <c r="EHC54" s="5"/>
      <c r="EHD54" s="7"/>
      <c r="EHE54" s="17"/>
      <c r="EHG54" s="5"/>
      <c r="EHH54" s="3"/>
      <c r="EHI54" s="3"/>
      <c r="EHJ54" s="3"/>
      <c r="EHK54" s="5"/>
      <c r="EHL54" s="7"/>
      <c r="EHM54" s="17"/>
      <c r="EHO54" s="5"/>
      <c r="EHP54" s="3"/>
      <c r="EHQ54" s="3"/>
      <c r="EHR54" s="3"/>
      <c r="EHS54" s="5"/>
      <c r="EHT54" s="7"/>
      <c r="EHU54" s="17"/>
      <c r="EHW54" s="5"/>
      <c r="EHX54" s="3"/>
      <c r="EHY54" s="3"/>
      <c r="EHZ54" s="3"/>
      <c r="EIA54" s="5"/>
      <c r="EIB54" s="7"/>
      <c r="EIC54" s="17"/>
      <c r="EIE54" s="5"/>
      <c r="EIF54" s="3"/>
      <c r="EIG54" s="3"/>
      <c r="EIH54" s="3"/>
      <c r="EII54" s="5"/>
      <c r="EIJ54" s="7"/>
      <c r="EIK54" s="17"/>
      <c r="EIM54" s="5"/>
      <c r="EIN54" s="3"/>
      <c r="EIO54" s="3"/>
      <c r="EIP54" s="3"/>
      <c r="EIQ54" s="5"/>
      <c r="EIR54" s="7"/>
      <c r="EIS54" s="17"/>
      <c r="EIU54" s="5"/>
      <c r="EIV54" s="3"/>
      <c r="EIW54" s="3"/>
      <c r="EIX54" s="3"/>
      <c r="EIY54" s="5"/>
      <c r="EIZ54" s="7"/>
      <c r="EJA54" s="17"/>
      <c r="EJC54" s="5"/>
      <c r="EJD54" s="3"/>
      <c r="EJE54" s="3"/>
      <c r="EJF54" s="3"/>
      <c r="EJG54" s="5"/>
      <c r="EJH54" s="7"/>
      <c r="EJI54" s="17"/>
      <c r="EJK54" s="5"/>
      <c r="EJL54" s="3"/>
      <c r="EJM54" s="3"/>
      <c r="EJN54" s="3"/>
      <c r="EJO54" s="5"/>
      <c r="EJP54" s="7"/>
      <c r="EJQ54" s="17"/>
      <c r="EJS54" s="5"/>
      <c r="EJT54" s="3"/>
      <c r="EJU54" s="3"/>
      <c r="EJV54" s="3"/>
      <c r="EJW54" s="5"/>
      <c r="EJX54" s="7"/>
      <c r="EJY54" s="17"/>
      <c r="EKA54" s="5"/>
      <c r="EKB54" s="3"/>
      <c r="EKC54" s="3"/>
      <c r="EKD54" s="3"/>
      <c r="EKE54" s="5"/>
      <c r="EKF54" s="7"/>
      <c r="EKG54" s="17"/>
      <c r="EKI54" s="5"/>
      <c r="EKJ54" s="3"/>
      <c r="EKK54" s="3"/>
      <c r="EKL54" s="3"/>
      <c r="EKM54" s="5"/>
      <c r="EKN54" s="7"/>
      <c r="EKO54" s="17"/>
      <c r="EKQ54" s="5"/>
      <c r="EKR54" s="3"/>
      <c r="EKS54" s="3"/>
      <c r="EKT54" s="3"/>
      <c r="EKU54" s="5"/>
      <c r="EKV54" s="7"/>
      <c r="EKW54" s="17"/>
      <c r="EKY54" s="5"/>
      <c r="EKZ54" s="3"/>
      <c r="ELA54" s="3"/>
      <c r="ELB54" s="3"/>
      <c r="ELC54" s="5"/>
      <c r="ELD54" s="7"/>
      <c r="ELE54" s="17"/>
      <c r="ELG54" s="5"/>
      <c r="ELH54" s="3"/>
      <c r="ELI54" s="3"/>
      <c r="ELJ54" s="3"/>
      <c r="ELK54" s="5"/>
      <c r="ELL54" s="7"/>
      <c r="ELM54" s="17"/>
      <c r="ELO54" s="5"/>
      <c r="ELP54" s="3"/>
      <c r="ELQ54" s="3"/>
      <c r="ELR54" s="3"/>
      <c r="ELS54" s="5"/>
      <c r="ELT54" s="7"/>
      <c r="ELU54" s="17"/>
      <c r="ELW54" s="5"/>
      <c r="ELX54" s="3"/>
      <c r="ELY54" s="3"/>
      <c r="ELZ54" s="3"/>
      <c r="EMA54" s="5"/>
      <c r="EMB54" s="7"/>
      <c r="EMC54" s="17"/>
      <c r="EME54" s="5"/>
      <c r="EMF54" s="3"/>
      <c r="EMG54" s="3"/>
      <c r="EMH54" s="3"/>
      <c r="EMI54" s="5"/>
      <c r="EMJ54" s="7"/>
      <c r="EMK54" s="17"/>
      <c r="EMM54" s="5"/>
      <c r="EMN54" s="3"/>
      <c r="EMO54" s="3"/>
      <c r="EMP54" s="3"/>
      <c r="EMQ54" s="5"/>
      <c r="EMR54" s="7"/>
      <c r="EMS54" s="17"/>
      <c r="EMU54" s="5"/>
      <c r="EMV54" s="3"/>
      <c r="EMW54" s="3"/>
      <c r="EMX54" s="3"/>
      <c r="EMY54" s="5"/>
      <c r="EMZ54" s="7"/>
      <c r="ENA54" s="17"/>
      <c r="ENC54" s="5"/>
      <c r="END54" s="3"/>
      <c r="ENE54" s="3"/>
      <c r="ENF54" s="3"/>
      <c r="ENG54" s="5"/>
      <c r="ENH54" s="7"/>
      <c r="ENI54" s="17"/>
      <c r="ENK54" s="5"/>
      <c r="ENL54" s="3"/>
      <c r="ENM54" s="3"/>
      <c r="ENN54" s="3"/>
      <c r="ENO54" s="5"/>
      <c r="ENP54" s="7"/>
      <c r="ENQ54" s="17"/>
      <c r="ENS54" s="5"/>
      <c r="ENT54" s="3"/>
      <c r="ENU54" s="3"/>
      <c r="ENV54" s="3"/>
      <c r="ENW54" s="5"/>
      <c r="ENX54" s="7"/>
      <c r="ENY54" s="17"/>
      <c r="EOA54" s="5"/>
      <c r="EOB54" s="3"/>
      <c r="EOC54" s="3"/>
      <c r="EOD54" s="3"/>
      <c r="EOE54" s="5"/>
      <c r="EOF54" s="7"/>
      <c r="EOG54" s="17"/>
      <c r="EOI54" s="5"/>
      <c r="EOJ54" s="3"/>
      <c r="EOK54" s="3"/>
      <c r="EOL54" s="3"/>
      <c r="EOM54" s="5"/>
      <c r="EON54" s="7"/>
      <c r="EOO54" s="17"/>
      <c r="EOQ54" s="5"/>
      <c r="EOR54" s="3"/>
      <c r="EOS54" s="3"/>
      <c r="EOT54" s="3"/>
      <c r="EOU54" s="5"/>
      <c r="EOV54" s="7"/>
      <c r="EOW54" s="17"/>
      <c r="EOY54" s="5"/>
      <c r="EOZ54" s="3"/>
      <c r="EPA54" s="3"/>
      <c r="EPB54" s="3"/>
      <c r="EPC54" s="5"/>
      <c r="EPD54" s="7"/>
      <c r="EPE54" s="17"/>
      <c r="EPG54" s="5"/>
      <c r="EPH54" s="3"/>
      <c r="EPI54" s="3"/>
      <c r="EPJ54" s="3"/>
      <c r="EPK54" s="5"/>
      <c r="EPL54" s="7"/>
      <c r="EPM54" s="17"/>
      <c r="EPO54" s="5"/>
      <c r="EPP54" s="3"/>
      <c r="EPQ54" s="3"/>
      <c r="EPR54" s="3"/>
      <c r="EPS54" s="5"/>
      <c r="EPT54" s="7"/>
      <c r="EPU54" s="17"/>
      <c r="EPW54" s="5"/>
      <c r="EPX54" s="3"/>
      <c r="EPY54" s="3"/>
      <c r="EPZ54" s="3"/>
      <c r="EQA54" s="5"/>
      <c r="EQB54" s="7"/>
      <c r="EQC54" s="17"/>
      <c r="EQE54" s="5"/>
      <c r="EQF54" s="3"/>
      <c r="EQG54" s="3"/>
      <c r="EQH54" s="3"/>
      <c r="EQI54" s="5"/>
      <c r="EQJ54" s="7"/>
      <c r="EQK54" s="17"/>
      <c r="EQM54" s="5"/>
      <c r="EQN54" s="3"/>
      <c r="EQO54" s="3"/>
      <c r="EQP54" s="3"/>
      <c r="EQQ54" s="5"/>
      <c r="EQR54" s="7"/>
      <c r="EQS54" s="17"/>
      <c r="EQU54" s="5"/>
      <c r="EQV54" s="3"/>
      <c r="EQW54" s="3"/>
      <c r="EQX54" s="3"/>
      <c r="EQY54" s="5"/>
      <c r="EQZ54" s="7"/>
      <c r="ERA54" s="17"/>
      <c r="ERC54" s="5"/>
      <c r="ERD54" s="3"/>
      <c r="ERE54" s="3"/>
      <c r="ERF54" s="3"/>
      <c r="ERG54" s="5"/>
      <c r="ERH54" s="7"/>
      <c r="ERI54" s="17"/>
      <c r="ERK54" s="5"/>
      <c r="ERL54" s="3"/>
      <c r="ERM54" s="3"/>
      <c r="ERN54" s="3"/>
      <c r="ERO54" s="5"/>
      <c r="ERP54" s="7"/>
      <c r="ERQ54" s="17"/>
      <c r="ERS54" s="5"/>
      <c r="ERT54" s="3"/>
      <c r="ERU54" s="3"/>
      <c r="ERV54" s="3"/>
      <c r="ERW54" s="5"/>
      <c r="ERX54" s="7"/>
      <c r="ERY54" s="17"/>
      <c r="ESA54" s="5"/>
      <c r="ESB54" s="3"/>
      <c r="ESC54" s="3"/>
      <c r="ESD54" s="3"/>
      <c r="ESE54" s="5"/>
      <c r="ESF54" s="7"/>
      <c r="ESG54" s="17"/>
      <c r="ESI54" s="5"/>
      <c r="ESJ54" s="3"/>
      <c r="ESK54" s="3"/>
      <c r="ESL54" s="3"/>
      <c r="ESM54" s="5"/>
      <c r="ESN54" s="7"/>
      <c r="ESO54" s="17"/>
      <c r="ESQ54" s="5"/>
      <c r="ESR54" s="3"/>
      <c r="ESS54" s="3"/>
      <c r="EST54" s="3"/>
      <c r="ESU54" s="5"/>
      <c r="ESV54" s="7"/>
      <c r="ESW54" s="17"/>
      <c r="ESY54" s="5"/>
      <c r="ESZ54" s="3"/>
      <c r="ETA54" s="3"/>
      <c r="ETB54" s="3"/>
      <c r="ETC54" s="5"/>
      <c r="ETD54" s="7"/>
      <c r="ETE54" s="17"/>
      <c r="ETG54" s="5"/>
      <c r="ETH54" s="3"/>
      <c r="ETI54" s="3"/>
      <c r="ETJ54" s="3"/>
      <c r="ETK54" s="5"/>
      <c r="ETL54" s="7"/>
      <c r="ETM54" s="17"/>
      <c r="ETO54" s="5"/>
      <c r="ETP54" s="3"/>
      <c r="ETQ54" s="3"/>
      <c r="ETR54" s="3"/>
      <c r="ETS54" s="5"/>
      <c r="ETT54" s="7"/>
      <c r="ETU54" s="17"/>
      <c r="ETW54" s="5"/>
      <c r="ETX54" s="3"/>
      <c r="ETY54" s="3"/>
      <c r="ETZ54" s="3"/>
      <c r="EUA54" s="5"/>
      <c r="EUB54" s="7"/>
      <c r="EUC54" s="17"/>
      <c r="EUE54" s="5"/>
      <c r="EUF54" s="3"/>
      <c r="EUG54" s="3"/>
      <c r="EUH54" s="3"/>
      <c r="EUI54" s="5"/>
      <c r="EUJ54" s="7"/>
      <c r="EUK54" s="17"/>
      <c r="EUM54" s="5"/>
      <c r="EUN54" s="3"/>
      <c r="EUO54" s="3"/>
      <c r="EUP54" s="3"/>
      <c r="EUQ54" s="5"/>
      <c r="EUR54" s="7"/>
      <c r="EUS54" s="17"/>
      <c r="EUU54" s="5"/>
      <c r="EUV54" s="3"/>
      <c r="EUW54" s="3"/>
      <c r="EUX54" s="3"/>
      <c r="EUY54" s="5"/>
      <c r="EUZ54" s="7"/>
      <c r="EVA54" s="17"/>
      <c r="EVC54" s="5"/>
      <c r="EVD54" s="3"/>
      <c r="EVE54" s="3"/>
      <c r="EVF54" s="3"/>
      <c r="EVG54" s="5"/>
      <c r="EVH54" s="7"/>
      <c r="EVI54" s="17"/>
      <c r="EVK54" s="5"/>
      <c r="EVL54" s="3"/>
      <c r="EVM54" s="3"/>
      <c r="EVN54" s="3"/>
      <c r="EVO54" s="5"/>
      <c r="EVP54" s="7"/>
      <c r="EVQ54" s="17"/>
      <c r="EVS54" s="5"/>
      <c r="EVT54" s="3"/>
      <c r="EVU54" s="3"/>
      <c r="EVV54" s="3"/>
      <c r="EVW54" s="5"/>
      <c r="EVX54" s="7"/>
      <c r="EVY54" s="17"/>
      <c r="EWA54" s="5"/>
      <c r="EWB54" s="3"/>
      <c r="EWC54" s="3"/>
      <c r="EWD54" s="3"/>
      <c r="EWE54" s="5"/>
      <c r="EWF54" s="7"/>
      <c r="EWG54" s="17"/>
      <c r="EWI54" s="5"/>
      <c r="EWJ54" s="3"/>
      <c r="EWK54" s="3"/>
      <c r="EWL54" s="3"/>
      <c r="EWM54" s="5"/>
      <c r="EWN54" s="7"/>
      <c r="EWO54" s="17"/>
      <c r="EWQ54" s="5"/>
      <c r="EWR54" s="3"/>
      <c r="EWS54" s="3"/>
      <c r="EWT54" s="3"/>
      <c r="EWU54" s="5"/>
      <c r="EWV54" s="7"/>
      <c r="EWW54" s="17"/>
      <c r="EWY54" s="5"/>
      <c r="EWZ54" s="3"/>
      <c r="EXA54" s="3"/>
      <c r="EXB54" s="3"/>
      <c r="EXC54" s="5"/>
      <c r="EXD54" s="7"/>
      <c r="EXE54" s="17"/>
      <c r="EXG54" s="5"/>
      <c r="EXH54" s="3"/>
      <c r="EXI54" s="3"/>
      <c r="EXJ54" s="3"/>
      <c r="EXK54" s="5"/>
      <c r="EXL54" s="7"/>
      <c r="EXM54" s="17"/>
      <c r="EXO54" s="5"/>
      <c r="EXP54" s="3"/>
      <c r="EXQ54" s="3"/>
      <c r="EXR54" s="3"/>
      <c r="EXS54" s="5"/>
      <c r="EXT54" s="7"/>
      <c r="EXU54" s="17"/>
      <c r="EXW54" s="5"/>
      <c r="EXX54" s="3"/>
      <c r="EXY54" s="3"/>
      <c r="EXZ54" s="3"/>
      <c r="EYA54" s="5"/>
      <c r="EYB54" s="7"/>
      <c r="EYC54" s="17"/>
      <c r="EYE54" s="5"/>
      <c r="EYF54" s="3"/>
      <c r="EYG54" s="3"/>
      <c r="EYH54" s="3"/>
      <c r="EYI54" s="5"/>
      <c r="EYJ54" s="7"/>
      <c r="EYK54" s="17"/>
      <c r="EYM54" s="5"/>
      <c r="EYN54" s="3"/>
      <c r="EYO54" s="3"/>
      <c r="EYP54" s="3"/>
      <c r="EYQ54" s="5"/>
      <c r="EYR54" s="7"/>
      <c r="EYS54" s="17"/>
      <c r="EYU54" s="5"/>
      <c r="EYV54" s="3"/>
      <c r="EYW54" s="3"/>
      <c r="EYX54" s="3"/>
      <c r="EYY54" s="5"/>
      <c r="EYZ54" s="7"/>
      <c r="EZA54" s="17"/>
      <c r="EZC54" s="5"/>
      <c r="EZD54" s="3"/>
      <c r="EZE54" s="3"/>
      <c r="EZF54" s="3"/>
      <c r="EZG54" s="5"/>
      <c r="EZH54" s="7"/>
      <c r="EZI54" s="17"/>
      <c r="EZK54" s="5"/>
      <c r="EZL54" s="3"/>
      <c r="EZM54" s="3"/>
      <c r="EZN54" s="3"/>
      <c r="EZO54" s="5"/>
      <c r="EZP54" s="7"/>
      <c r="EZQ54" s="17"/>
      <c r="EZS54" s="5"/>
      <c r="EZT54" s="3"/>
      <c r="EZU54" s="3"/>
      <c r="EZV54" s="3"/>
      <c r="EZW54" s="5"/>
      <c r="EZX54" s="7"/>
      <c r="EZY54" s="17"/>
      <c r="FAA54" s="5"/>
      <c r="FAB54" s="3"/>
      <c r="FAC54" s="3"/>
      <c r="FAD54" s="3"/>
      <c r="FAE54" s="5"/>
      <c r="FAF54" s="7"/>
      <c r="FAG54" s="17"/>
      <c r="FAI54" s="5"/>
      <c r="FAJ54" s="3"/>
      <c r="FAK54" s="3"/>
      <c r="FAL54" s="3"/>
      <c r="FAM54" s="5"/>
      <c r="FAN54" s="7"/>
      <c r="FAO54" s="17"/>
      <c r="FAQ54" s="5"/>
      <c r="FAR54" s="3"/>
      <c r="FAS54" s="3"/>
      <c r="FAT54" s="3"/>
      <c r="FAU54" s="5"/>
      <c r="FAV54" s="7"/>
      <c r="FAW54" s="17"/>
      <c r="FAY54" s="5"/>
      <c r="FAZ54" s="3"/>
      <c r="FBA54" s="3"/>
      <c r="FBB54" s="3"/>
      <c r="FBC54" s="5"/>
      <c r="FBD54" s="7"/>
      <c r="FBE54" s="17"/>
      <c r="FBG54" s="5"/>
      <c r="FBH54" s="3"/>
      <c r="FBI54" s="3"/>
      <c r="FBJ54" s="3"/>
      <c r="FBK54" s="5"/>
      <c r="FBL54" s="7"/>
      <c r="FBM54" s="17"/>
      <c r="FBO54" s="5"/>
      <c r="FBP54" s="3"/>
      <c r="FBQ54" s="3"/>
      <c r="FBR54" s="3"/>
      <c r="FBS54" s="5"/>
      <c r="FBT54" s="7"/>
      <c r="FBU54" s="17"/>
      <c r="FBW54" s="5"/>
      <c r="FBX54" s="3"/>
      <c r="FBY54" s="3"/>
      <c r="FBZ54" s="3"/>
      <c r="FCA54" s="5"/>
      <c r="FCB54" s="7"/>
      <c r="FCC54" s="17"/>
      <c r="FCE54" s="5"/>
      <c r="FCF54" s="3"/>
      <c r="FCG54" s="3"/>
      <c r="FCH54" s="3"/>
      <c r="FCI54" s="5"/>
      <c r="FCJ54" s="7"/>
      <c r="FCK54" s="17"/>
      <c r="FCM54" s="5"/>
      <c r="FCN54" s="3"/>
      <c r="FCO54" s="3"/>
      <c r="FCP54" s="3"/>
      <c r="FCQ54" s="5"/>
      <c r="FCR54" s="7"/>
      <c r="FCS54" s="17"/>
      <c r="FCU54" s="5"/>
      <c r="FCV54" s="3"/>
      <c r="FCW54" s="3"/>
      <c r="FCX54" s="3"/>
      <c r="FCY54" s="5"/>
      <c r="FCZ54" s="7"/>
      <c r="FDA54" s="17"/>
      <c r="FDC54" s="5"/>
      <c r="FDD54" s="3"/>
      <c r="FDE54" s="3"/>
      <c r="FDF54" s="3"/>
      <c r="FDG54" s="5"/>
      <c r="FDH54" s="7"/>
      <c r="FDI54" s="17"/>
      <c r="FDK54" s="5"/>
      <c r="FDL54" s="3"/>
      <c r="FDM54" s="3"/>
      <c r="FDN54" s="3"/>
      <c r="FDO54" s="5"/>
      <c r="FDP54" s="7"/>
      <c r="FDQ54" s="17"/>
      <c r="FDS54" s="5"/>
      <c r="FDT54" s="3"/>
      <c r="FDU54" s="3"/>
      <c r="FDV54" s="3"/>
      <c r="FDW54" s="5"/>
      <c r="FDX54" s="7"/>
      <c r="FDY54" s="17"/>
      <c r="FEA54" s="5"/>
      <c r="FEB54" s="3"/>
      <c r="FEC54" s="3"/>
      <c r="FED54" s="3"/>
      <c r="FEE54" s="5"/>
      <c r="FEF54" s="7"/>
      <c r="FEG54" s="17"/>
      <c r="FEI54" s="5"/>
      <c r="FEJ54" s="3"/>
      <c r="FEK54" s="3"/>
      <c r="FEL54" s="3"/>
      <c r="FEM54" s="5"/>
      <c r="FEN54" s="7"/>
      <c r="FEO54" s="17"/>
      <c r="FEQ54" s="5"/>
      <c r="FER54" s="3"/>
      <c r="FES54" s="3"/>
      <c r="FET54" s="3"/>
      <c r="FEU54" s="5"/>
      <c r="FEV54" s="7"/>
      <c r="FEW54" s="17"/>
      <c r="FEY54" s="5"/>
      <c r="FEZ54" s="3"/>
      <c r="FFA54" s="3"/>
      <c r="FFB54" s="3"/>
      <c r="FFC54" s="5"/>
      <c r="FFD54" s="7"/>
      <c r="FFE54" s="17"/>
      <c r="FFG54" s="5"/>
      <c r="FFH54" s="3"/>
      <c r="FFI54" s="3"/>
      <c r="FFJ54" s="3"/>
      <c r="FFK54" s="5"/>
      <c r="FFL54" s="7"/>
      <c r="FFM54" s="17"/>
      <c r="FFO54" s="5"/>
      <c r="FFP54" s="3"/>
      <c r="FFQ54" s="3"/>
      <c r="FFR54" s="3"/>
      <c r="FFS54" s="5"/>
      <c r="FFT54" s="7"/>
      <c r="FFU54" s="17"/>
      <c r="FFW54" s="5"/>
      <c r="FFX54" s="3"/>
      <c r="FFY54" s="3"/>
      <c r="FFZ54" s="3"/>
      <c r="FGA54" s="5"/>
      <c r="FGB54" s="7"/>
      <c r="FGC54" s="17"/>
      <c r="FGE54" s="5"/>
      <c r="FGF54" s="3"/>
      <c r="FGG54" s="3"/>
      <c r="FGH54" s="3"/>
      <c r="FGI54" s="5"/>
      <c r="FGJ54" s="7"/>
      <c r="FGK54" s="17"/>
      <c r="FGM54" s="5"/>
      <c r="FGN54" s="3"/>
      <c r="FGO54" s="3"/>
      <c r="FGP54" s="3"/>
      <c r="FGQ54" s="5"/>
      <c r="FGR54" s="7"/>
      <c r="FGS54" s="17"/>
      <c r="FGU54" s="5"/>
      <c r="FGV54" s="3"/>
      <c r="FGW54" s="3"/>
      <c r="FGX54" s="3"/>
      <c r="FGY54" s="5"/>
      <c r="FGZ54" s="7"/>
      <c r="FHA54" s="17"/>
      <c r="FHC54" s="5"/>
      <c r="FHD54" s="3"/>
      <c r="FHE54" s="3"/>
      <c r="FHF54" s="3"/>
      <c r="FHG54" s="5"/>
      <c r="FHH54" s="7"/>
      <c r="FHI54" s="17"/>
      <c r="FHK54" s="5"/>
      <c r="FHL54" s="3"/>
      <c r="FHM54" s="3"/>
      <c r="FHN54" s="3"/>
      <c r="FHO54" s="5"/>
      <c r="FHP54" s="7"/>
      <c r="FHQ54" s="17"/>
      <c r="FHS54" s="5"/>
      <c r="FHT54" s="3"/>
      <c r="FHU54" s="3"/>
      <c r="FHV54" s="3"/>
      <c r="FHW54" s="5"/>
      <c r="FHX54" s="7"/>
      <c r="FHY54" s="17"/>
      <c r="FIA54" s="5"/>
      <c r="FIB54" s="3"/>
      <c r="FIC54" s="3"/>
      <c r="FID54" s="3"/>
      <c r="FIE54" s="5"/>
      <c r="FIF54" s="7"/>
      <c r="FIG54" s="17"/>
      <c r="FII54" s="5"/>
      <c r="FIJ54" s="3"/>
      <c r="FIK54" s="3"/>
      <c r="FIL54" s="3"/>
      <c r="FIM54" s="5"/>
      <c r="FIN54" s="7"/>
      <c r="FIO54" s="17"/>
      <c r="FIQ54" s="5"/>
      <c r="FIR54" s="3"/>
      <c r="FIS54" s="3"/>
      <c r="FIT54" s="3"/>
      <c r="FIU54" s="5"/>
      <c r="FIV54" s="7"/>
      <c r="FIW54" s="17"/>
      <c r="FIY54" s="5"/>
      <c r="FIZ54" s="3"/>
      <c r="FJA54" s="3"/>
      <c r="FJB54" s="3"/>
      <c r="FJC54" s="5"/>
      <c r="FJD54" s="7"/>
      <c r="FJE54" s="17"/>
      <c r="FJG54" s="5"/>
      <c r="FJH54" s="3"/>
      <c r="FJI54" s="3"/>
      <c r="FJJ54" s="3"/>
      <c r="FJK54" s="5"/>
      <c r="FJL54" s="7"/>
      <c r="FJM54" s="17"/>
      <c r="FJO54" s="5"/>
      <c r="FJP54" s="3"/>
      <c r="FJQ54" s="3"/>
      <c r="FJR54" s="3"/>
      <c r="FJS54" s="5"/>
      <c r="FJT54" s="7"/>
      <c r="FJU54" s="17"/>
      <c r="FJW54" s="5"/>
      <c r="FJX54" s="3"/>
      <c r="FJY54" s="3"/>
      <c r="FJZ54" s="3"/>
      <c r="FKA54" s="5"/>
      <c r="FKB54" s="7"/>
      <c r="FKC54" s="17"/>
      <c r="FKE54" s="5"/>
      <c r="FKF54" s="3"/>
      <c r="FKG54" s="3"/>
      <c r="FKH54" s="3"/>
      <c r="FKI54" s="5"/>
      <c r="FKJ54" s="7"/>
      <c r="FKK54" s="17"/>
      <c r="FKM54" s="5"/>
      <c r="FKN54" s="3"/>
      <c r="FKO54" s="3"/>
      <c r="FKP54" s="3"/>
      <c r="FKQ54" s="5"/>
      <c r="FKR54" s="7"/>
      <c r="FKS54" s="17"/>
      <c r="FKU54" s="5"/>
      <c r="FKV54" s="3"/>
      <c r="FKW54" s="3"/>
      <c r="FKX54" s="3"/>
      <c r="FKY54" s="5"/>
      <c r="FKZ54" s="7"/>
      <c r="FLA54" s="17"/>
      <c r="FLC54" s="5"/>
      <c r="FLD54" s="3"/>
      <c r="FLE54" s="3"/>
      <c r="FLF54" s="3"/>
      <c r="FLG54" s="5"/>
      <c r="FLH54" s="7"/>
      <c r="FLI54" s="17"/>
      <c r="FLK54" s="5"/>
      <c r="FLL54" s="3"/>
      <c r="FLM54" s="3"/>
      <c r="FLN54" s="3"/>
      <c r="FLO54" s="5"/>
      <c r="FLP54" s="7"/>
      <c r="FLQ54" s="17"/>
      <c r="FLS54" s="5"/>
      <c r="FLT54" s="3"/>
      <c r="FLU54" s="3"/>
      <c r="FLV54" s="3"/>
      <c r="FLW54" s="5"/>
      <c r="FLX54" s="7"/>
      <c r="FLY54" s="17"/>
      <c r="FMA54" s="5"/>
      <c r="FMB54" s="3"/>
      <c r="FMC54" s="3"/>
      <c r="FMD54" s="3"/>
      <c r="FME54" s="5"/>
      <c r="FMF54" s="7"/>
      <c r="FMG54" s="17"/>
      <c r="FMI54" s="5"/>
      <c r="FMJ54" s="3"/>
      <c r="FMK54" s="3"/>
      <c r="FML54" s="3"/>
      <c r="FMM54" s="5"/>
      <c r="FMN54" s="7"/>
      <c r="FMO54" s="17"/>
      <c r="FMQ54" s="5"/>
      <c r="FMR54" s="3"/>
      <c r="FMS54" s="3"/>
      <c r="FMT54" s="3"/>
      <c r="FMU54" s="5"/>
      <c r="FMV54" s="7"/>
      <c r="FMW54" s="17"/>
      <c r="FMY54" s="5"/>
      <c r="FMZ54" s="3"/>
      <c r="FNA54" s="3"/>
      <c r="FNB54" s="3"/>
      <c r="FNC54" s="5"/>
      <c r="FND54" s="7"/>
      <c r="FNE54" s="17"/>
      <c r="FNG54" s="5"/>
      <c r="FNH54" s="3"/>
      <c r="FNI54" s="3"/>
      <c r="FNJ54" s="3"/>
      <c r="FNK54" s="5"/>
      <c r="FNL54" s="7"/>
      <c r="FNM54" s="17"/>
      <c r="FNO54" s="5"/>
      <c r="FNP54" s="3"/>
      <c r="FNQ54" s="3"/>
      <c r="FNR54" s="3"/>
      <c r="FNS54" s="5"/>
      <c r="FNT54" s="7"/>
      <c r="FNU54" s="17"/>
      <c r="FNW54" s="5"/>
      <c r="FNX54" s="3"/>
      <c r="FNY54" s="3"/>
      <c r="FNZ54" s="3"/>
      <c r="FOA54" s="5"/>
      <c r="FOB54" s="7"/>
      <c r="FOC54" s="17"/>
      <c r="FOE54" s="5"/>
      <c r="FOF54" s="3"/>
      <c r="FOG54" s="3"/>
      <c r="FOH54" s="3"/>
      <c r="FOI54" s="5"/>
      <c r="FOJ54" s="7"/>
      <c r="FOK54" s="17"/>
      <c r="FOM54" s="5"/>
      <c r="FON54" s="3"/>
      <c r="FOO54" s="3"/>
      <c r="FOP54" s="3"/>
      <c r="FOQ54" s="5"/>
      <c r="FOR54" s="7"/>
      <c r="FOS54" s="17"/>
      <c r="FOU54" s="5"/>
      <c r="FOV54" s="3"/>
      <c r="FOW54" s="3"/>
      <c r="FOX54" s="3"/>
      <c r="FOY54" s="5"/>
      <c r="FOZ54" s="7"/>
      <c r="FPA54" s="17"/>
      <c r="FPC54" s="5"/>
      <c r="FPD54" s="3"/>
      <c r="FPE54" s="3"/>
      <c r="FPF54" s="3"/>
      <c r="FPG54" s="5"/>
      <c r="FPH54" s="7"/>
      <c r="FPI54" s="17"/>
      <c r="FPK54" s="5"/>
      <c r="FPL54" s="3"/>
      <c r="FPM54" s="3"/>
      <c r="FPN54" s="3"/>
      <c r="FPO54" s="5"/>
      <c r="FPP54" s="7"/>
      <c r="FPQ54" s="17"/>
      <c r="FPS54" s="5"/>
      <c r="FPT54" s="3"/>
      <c r="FPU54" s="3"/>
      <c r="FPV54" s="3"/>
      <c r="FPW54" s="5"/>
      <c r="FPX54" s="7"/>
      <c r="FPY54" s="17"/>
      <c r="FQA54" s="5"/>
      <c r="FQB54" s="3"/>
      <c r="FQC54" s="3"/>
      <c r="FQD54" s="3"/>
      <c r="FQE54" s="5"/>
      <c r="FQF54" s="7"/>
      <c r="FQG54" s="17"/>
      <c r="FQI54" s="5"/>
      <c r="FQJ54" s="3"/>
      <c r="FQK54" s="3"/>
      <c r="FQL54" s="3"/>
      <c r="FQM54" s="5"/>
      <c r="FQN54" s="7"/>
      <c r="FQO54" s="17"/>
      <c r="FQQ54" s="5"/>
      <c r="FQR54" s="3"/>
      <c r="FQS54" s="3"/>
      <c r="FQT54" s="3"/>
      <c r="FQU54" s="5"/>
      <c r="FQV54" s="7"/>
      <c r="FQW54" s="17"/>
      <c r="FQY54" s="5"/>
      <c r="FQZ54" s="3"/>
      <c r="FRA54" s="3"/>
      <c r="FRB54" s="3"/>
      <c r="FRC54" s="5"/>
      <c r="FRD54" s="7"/>
      <c r="FRE54" s="17"/>
      <c r="FRG54" s="5"/>
      <c r="FRH54" s="3"/>
      <c r="FRI54" s="3"/>
      <c r="FRJ54" s="3"/>
      <c r="FRK54" s="5"/>
      <c r="FRL54" s="7"/>
      <c r="FRM54" s="17"/>
      <c r="FRO54" s="5"/>
      <c r="FRP54" s="3"/>
      <c r="FRQ54" s="3"/>
      <c r="FRR54" s="3"/>
      <c r="FRS54" s="5"/>
      <c r="FRT54" s="7"/>
      <c r="FRU54" s="17"/>
      <c r="FRW54" s="5"/>
      <c r="FRX54" s="3"/>
      <c r="FRY54" s="3"/>
      <c r="FRZ54" s="3"/>
      <c r="FSA54" s="5"/>
      <c r="FSB54" s="7"/>
      <c r="FSC54" s="17"/>
      <c r="FSE54" s="5"/>
      <c r="FSF54" s="3"/>
      <c r="FSG54" s="3"/>
      <c r="FSH54" s="3"/>
      <c r="FSI54" s="5"/>
      <c r="FSJ54" s="7"/>
      <c r="FSK54" s="17"/>
      <c r="FSM54" s="5"/>
      <c r="FSN54" s="3"/>
      <c r="FSO54" s="3"/>
      <c r="FSP54" s="3"/>
      <c r="FSQ54" s="5"/>
      <c r="FSR54" s="7"/>
      <c r="FSS54" s="17"/>
      <c r="FSU54" s="5"/>
      <c r="FSV54" s="3"/>
      <c r="FSW54" s="3"/>
      <c r="FSX54" s="3"/>
      <c r="FSY54" s="5"/>
      <c r="FSZ54" s="7"/>
      <c r="FTA54" s="17"/>
      <c r="FTC54" s="5"/>
      <c r="FTD54" s="3"/>
      <c r="FTE54" s="3"/>
      <c r="FTF54" s="3"/>
      <c r="FTG54" s="5"/>
      <c r="FTH54" s="7"/>
      <c r="FTI54" s="17"/>
      <c r="FTK54" s="5"/>
      <c r="FTL54" s="3"/>
      <c r="FTM54" s="3"/>
      <c r="FTN54" s="3"/>
      <c r="FTO54" s="5"/>
      <c r="FTP54" s="7"/>
      <c r="FTQ54" s="17"/>
      <c r="FTS54" s="5"/>
      <c r="FTT54" s="3"/>
      <c r="FTU54" s="3"/>
      <c r="FTV54" s="3"/>
      <c r="FTW54" s="5"/>
      <c r="FTX54" s="7"/>
      <c r="FTY54" s="17"/>
      <c r="FUA54" s="5"/>
      <c r="FUB54" s="3"/>
      <c r="FUC54" s="3"/>
      <c r="FUD54" s="3"/>
      <c r="FUE54" s="5"/>
      <c r="FUF54" s="7"/>
      <c r="FUG54" s="17"/>
      <c r="FUI54" s="5"/>
      <c r="FUJ54" s="3"/>
      <c r="FUK54" s="3"/>
      <c r="FUL54" s="3"/>
      <c r="FUM54" s="5"/>
      <c r="FUN54" s="7"/>
      <c r="FUO54" s="17"/>
      <c r="FUQ54" s="5"/>
      <c r="FUR54" s="3"/>
      <c r="FUS54" s="3"/>
      <c r="FUT54" s="3"/>
      <c r="FUU54" s="5"/>
      <c r="FUV54" s="7"/>
      <c r="FUW54" s="17"/>
      <c r="FUY54" s="5"/>
      <c r="FUZ54" s="3"/>
      <c r="FVA54" s="3"/>
      <c r="FVB54" s="3"/>
      <c r="FVC54" s="5"/>
      <c r="FVD54" s="7"/>
      <c r="FVE54" s="17"/>
      <c r="FVG54" s="5"/>
      <c r="FVH54" s="3"/>
      <c r="FVI54" s="3"/>
      <c r="FVJ54" s="3"/>
      <c r="FVK54" s="5"/>
      <c r="FVL54" s="7"/>
      <c r="FVM54" s="17"/>
      <c r="FVO54" s="5"/>
      <c r="FVP54" s="3"/>
      <c r="FVQ54" s="3"/>
      <c r="FVR54" s="3"/>
      <c r="FVS54" s="5"/>
      <c r="FVT54" s="7"/>
      <c r="FVU54" s="17"/>
      <c r="FVW54" s="5"/>
      <c r="FVX54" s="3"/>
      <c r="FVY54" s="3"/>
      <c r="FVZ54" s="3"/>
      <c r="FWA54" s="5"/>
      <c r="FWB54" s="7"/>
      <c r="FWC54" s="17"/>
      <c r="FWE54" s="5"/>
      <c r="FWF54" s="3"/>
      <c r="FWG54" s="3"/>
      <c r="FWH54" s="3"/>
      <c r="FWI54" s="5"/>
      <c r="FWJ54" s="7"/>
      <c r="FWK54" s="17"/>
      <c r="FWM54" s="5"/>
      <c r="FWN54" s="3"/>
      <c r="FWO54" s="3"/>
      <c r="FWP54" s="3"/>
      <c r="FWQ54" s="5"/>
      <c r="FWR54" s="7"/>
      <c r="FWS54" s="17"/>
      <c r="FWU54" s="5"/>
      <c r="FWV54" s="3"/>
      <c r="FWW54" s="3"/>
      <c r="FWX54" s="3"/>
      <c r="FWY54" s="5"/>
      <c r="FWZ54" s="7"/>
      <c r="FXA54" s="17"/>
      <c r="FXC54" s="5"/>
      <c r="FXD54" s="3"/>
      <c r="FXE54" s="3"/>
      <c r="FXF54" s="3"/>
      <c r="FXG54" s="5"/>
      <c r="FXH54" s="7"/>
      <c r="FXI54" s="17"/>
      <c r="FXK54" s="5"/>
      <c r="FXL54" s="3"/>
      <c r="FXM54" s="3"/>
      <c r="FXN54" s="3"/>
      <c r="FXO54" s="5"/>
      <c r="FXP54" s="7"/>
      <c r="FXQ54" s="17"/>
      <c r="FXS54" s="5"/>
      <c r="FXT54" s="3"/>
      <c r="FXU54" s="3"/>
      <c r="FXV54" s="3"/>
      <c r="FXW54" s="5"/>
      <c r="FXX54" s="7"/>
      <c r="FXY54" s="17"/>
      <c r="FYA54" s="5"/>
      <c r="FYB54" s="3"/>
      <c r="FYC54" s="3"/>
      <c r="FYD54" s="3"/>
      <c r="FYE54" s="5"/>
      <c r="FYF54" s="7"/>
      <c r="FYG54" s="17"/>
      <c r="FYI54" s="5"/>
      <c r="FYJ54" s="3"/>
      <c r="FYK54" s="3"/>
      <c r="FYL54" s="3"/>
      <c r="FYM54" s="5"/>
      <c r="FYN54" s="7"/>
      <c r="FYO54" s="17"/>
      <c r="FYQ54" s="5"/>
      <c r="FYR54" s="3"/>
      <c r="FYS54" s="3"/>
      <c r="FYT54" s="3"/>
      <c r="FYU54" s="5"/>
      <c r="FYV54" s="7"/>
      <c r="FYW54" s="17"/>
      <c r="FYY54" s="5"/>
      <c r="FYZ54" s="3"/>
      <c r="FZA54" s="3"/>
      <c r="FZB54" s="3"/>
      <c r="FZC54" s="5"/>
      <c r="FZD54" s="7"/>
      <c r="FZE54" s="17"/>
      <c r="FZG54" s="5"/>
      <c r="FZH54" s="3"/>
      <c r="FZI54" s="3"/>
      <c r="FZJ54" s="3"/>
      <c r="FZK54" s="5"/>
      <c r="FZL54" s="7"/>
      <c r="FZM54" s="17"/>
      <c r="FZO54" s="5"/>
      <c r="FZP54" s="3"/>
      <c r="FZQ54" s="3"/>
      <c r="FZR54" s="3"/>
      <c r="FZS54" s="5"/>
      <c r="FZT54" s="7"/>
      <c r="FZU54" s="17"/>
      <c r="FZW54" s="5"/>
      <c r="FZX54" s="3"/>
      <c r="FZY54" s="3"/>
      <c r="FZZ54" s="3"/>
      <c r="GAA54" s="5"/>
      <c r="GAB54" s="7"/>
      <c r="GAC54" s="17"/>
      <c r="GAE54" s="5"/>
      <c r="GAF54" s="3"/>
      <c r="GAG54" s="3"/>
      <c r="GAH54" s="3"/>
      <c r="GAI54" s="5"/>
      <c r="GAJ54" s="7"/>
      <c r="GAK54" s="17"/>
      <c r="GAM54" s="5"/>
      <c r="GAN54" s="3"/>
      <c r="GAO54" s="3"/>
      <c r="GAP54" s="3"/>
      <c r="GAQ54" s="5"/>
      <c r="GAR54" s="7"/>
      <c r="GAS54" s="17"/>
      <c r="GAU54" s="5"/>
      <c r="GAV54" s="3"/>
      <c r="GAW54" s="3"/>
      <c r="GAX54" s="3"/>
      <c r="GAY54" s="5"/>
      <c r="GAZ54" s="7"/>
      <c r="GBA54" s="17"/>
      <c r="GBC54" s="5"/>
      <c r="GBD54" s="3"/>
      <c r="GBE54" s="3"/>
      <c r="GBF54" s="3"/>
      <c r="GBG54" s="5"/>
      <c r="GBH54" s="7"/>
      <c r="GBI54" s="17"/>
      <c r="GBK54" s="5"/>
      <c r="GBL54" s="3"/>
      <c r="GBM54" s="3"/>
      <c r="GBN54" s="3"/>
      <c r="GBO54" s="5"/>
      <c r="GBP54" s="7"/>
      <c r="GBQ54" s="17"/>
      <c r="GBS54" s="5"/>
      <c r="GBT54" s="3"/>
      <c r="GBU54" s="3"/>
      <c r="GBV54" s="3"/>
      <c r="GBW54" s="5"/>
      <c r="GBX54" s="7"/>
      <c r="GBY54" s="17"/>
      <c r="GCA54" s="5"/>
      <c r="GCB54" s="3"/>
      <c r="GCC54" s="3"/>
      <c r="GCD54" s="3"/>
      <c r="GCE54" s="5"/>
      <c r="GCF54" s="7"/>
      <c r="GCG54" s="17"/>
      <c r="GCI54" s="5"/>
      <c r="GCJ54" s="3"/>
      <c r="GCK54" s="3"/>
      <c r="GCL54" s="3"/>
      <c r="GCM54" s="5"/>
      <c r="GCN54" s="7"/>
      <c r="GCO54" s="17"/>
      <c r="GCQ54" s="5"/>
      <c r="GCR54" s="3"/>
      <c r="GCS54" s="3"/>
      <c r="GCT54" s="3"/>
      <c r="GCU54" s="5"/>
      <c r="GCV54" s="7"/>
      <c r="GCW54" s="17"/>
      <c r="GCY54" s="5"/>
      <c r="GCZ54" s="3"/>
      <c r="GDA54" s="3"/>
      <c r="GDB54" s="3"/>
      <c r="GDC54" s="5"/>
      <c r="GDD54" s="7"/>
      <c r="GDE54" s="17"/>
      <c r="GDG54" s="5"/>
      <c r="GDH54" s="3"/>
      <c r="GDI54" s="3"/>
      <c r="GDJ54" s="3"/>
      <c r="GDK54" s="5"/>
      <c r="GDL54" s="7"/>
      <c r="GDM54" s="17"/>
      <c r="GDO54" s="5"/>
      <c r="GDP54" s="3"/>
      <c r="GDQ54" s="3"/>
      <c r="GDR54" s="3"/>
      <c r="GDS54" s="5"/>
      <c r="GDT54" s="7"/>
      <c r="GDU54" s="17"/>
      <c r="GDW54" s="5"/>
      <c r="GDX54" s="3"/>
      <c r="GDY54" s="3"/>
      <c r="GDZ54" s="3"/>
      <c r="GEA54" s="5"/>
      <c r="GEB54" s="7"/>
      <c r="GEC54" s="17"/>
      <c r="GEE54" s="5"/>
      <c r="GEF54" s="3"/>
      <c r="GEG54" s="3"/>
      <c r="GEH54" s="3"/>
      <c r="GEI54" s="5"/>
      <c r="GEJ54" s="7"/>
      <c r="GEK54" s="17"/>
      <c r="GEM54" s="5"/>
      <c r="GEN54" s="3"/>
      <c r="GEO54" s="3"/>
      <c r="GEP54" s="3"/>
      <c r="GEQ54" s="5"/>
      <c r="GER54" s="7"/>
      <c r="GES54" s="17"/>
      <c r="GEU54" s="5"/>
      <c r="GEV54" s="3"/>
      <c r="GEW54" s="3"/>
      <c r="GEX54" s="3"/>
      <c r="GEY54" s="5"/>
      <c r="GEZ54" s="7"/>
      <c r="GFA54" s="17"/>
      <c r="GFC54" s="5"/>
      <c r="GFD54" s="3"/>
      <c r="GFE54" s="3"/>
      <c r="GFF54" s="3"/>
      <c r="GFG54" s="5"/>
      <c r="GFH54" s="7"/>
      <c r="GFI54" s="17"/>
      <c r="GFK54" s="5"/>
      <c r="GFL54" s="3"/>
      <c r="GFM54" s="3"/>
      <c r="GFN54" s="3"/>
      <c r="GFO54" s="5"/>
      <c r="GFP54" s="7"/>
      <c r="GFQ54" s="17"/>
      <c r="GFS54" s="5"/>
      <c r="GFT54" s="3"/>
      <c r="GFU54" s="3"/>
      <c r="GFV54" s="3"/>
      <c r="GFW54" s="5"/>
      <c r="GFX54" s="7"/>
      <c r="GFY54" s="17"/>
      <c r="GGA54" s="5"/>
      <c r="GGB54" s="3"/>
      <c r="GGC54" s="3"/>
      <c r="GGD54" s="3"/>
      <c r="GGE54" s="5"/>
      <c r="GGF54" s="7"/>
      <c r="GGG54" s="17"/>
      <c r="GGI54" s="5"/>
      <c r="GGJ54" s="3"/>
      <c r="GGK54" s="3"/>
      <c r="GGL54" s="3"/>
      <c r="GGM54" s="5"/>
      <c r="GGN54" s="7"/>
      <c r="GGO54" s="17"/>
      <c r="GGQ54" s="5"/>
      <c r="GGR54" s="3"/>
      <c r="GGS54" s="3"/>
      <c r="GGT54" s="3"/>
      <c r="GGU54" s="5"/>
      <c r="GGV54" s="7"/>
      <c r="GGW54" s="17"/>
      <c r="GGY54" s="5"/>
      <c r="GGZ54" s="3"/>
      <c r="GHA54" s="3"/>
      <c r="GHB54" s="3"/>
      <c r="GHC54" s="5"/>
      <c r="GHD54" s="7"/>
      <c r="GHE54" s="17"/>
      <c r="GHG54" s="5"/>
      <c r="GHH54" s="3"/>
      <c r="GHI54" s="3"/>
      <c r="GHJ54" s="3"/>
      <c r="GHK54" s="5"/>
      <c r="GHL54" s="7"/>
      <c r="GHM54" s="17"/>
      <c r="GHO54" s="5"/>
      <c r="GHP54" s="3"/>
      <c r="GHQ54" s="3"/>
      <c r="GHR54" s="3"/>
      <c r="GHS54" s="5"/>
      <c r="GHT54" s="7"/>
      <c r="GHU54" s="17"/>
      <c r="GHW54" s="5"/>
      <c r="GHX54" s="3"/>
      <c r="GHY54" s="3"/>
      <c r="GHZ54" s="3"/>
      <c r="GIA54" s="5"/>
      <c r="GIB54" s="7"/>
      <c r="GIC54" s="17"/>
      <c r="GIE54" s="5"/>
      <c r="GIF54" s="3"/>
      <c r="GIG54" s="3"/>
      <c r="GIH54" s="3"/>
      <c r="GII54" s="5"/>
      <c r="GIJ54" s="7"/>
      <c r="GIK54" s="17"/>
      <c r="GIM54" s="5"/>
      <c r="GIN54" s="3"/>
      <c r="GIO54" s="3"/>
      <c r="GIP54" s="3"/>
      <c r="GIQ54" s="5"/>
      <c r="GIR54" s="7"/>
      <c r="GIS54" s="17"/>
      <c r="GIU54" s="5"/>
      <c r="GIV54" s="3"/>
      <c r="GIW54" s="3"/>
      <c r="GIX54" s="3"/>
      <c r="GIY54" s="5"/>
      <c r="GIZ54" s="7"/>
      <c r="GJA54" s="17"/>
      <c r="GJC54" s="5"/>
      <c r="GJD54" s="3"/>
      <c r="GJE54" s="3"/>
      <c r="GJF54" s="3"/>
      <c r="GJG54" s="5"/>
      <c r="GJH54" s="7"/>
      <c r="GJI54" s="17"/>
      <c r="GJK54" s="5"/>
      <c r="GJL54" s="3"/>
      <c r="GJM54" s="3"/>
      <c r="GJN54" s="3"/>
      <c r="GJO54" s="5"/>
      <c r="GJP54" s="7"/>
      <c r="GJQ54" s="17"/>
      <c r="GJS54" s="5"/>
      <c r="GJT54" s="3"/>
      <c r="GJU54" s="3"/>
      <c r="GJV54" s="3"/>
      <c r="GJW54" s="5"/>
      <c r="GJX54" s="7"/>
      <c r="GJY54" s="17"/>
      <c r="GKA54" s="5"/>
      <c r="GKB54" s="3"/>
      <c r="GKC54" s="3"/>
      <c r="GKD54" s="3"/>
      <c r="GKE54" s="5"/>
      <c r="GKF54" s="7"/>
      <c r="GKG54" s="17"/>
      <c r="GKI54" s="5"/>
      <c r="GKJ54" s="3"/>
      <c r="GKK54" s="3"/>
      <c r="GKL54" s="3"/>
      <c r="GKM54" s="5"/>
      <c r="GKN54" s="7"/>
      <c r="GKO54" s="17"/>
      <c r="GKQ54" s="5"/>
      <c r="GKR54" s="3"/>
      <c r="GKS54" s="3"/>
      <c r="GKT54" s="3"/>
      <c r="GKU54" s="5"/>
      <c r="GKV54" s="7"/>
      <c r="GKW54" s="17"/>
      <c r="GKY54" s="5"/>
      <c r="GKZ54" s="3"/>
      <c r="GLA54" s="3"/>
      <c r="GLB54" s="3"/>
      <c r="GLC54" s="5"/>
      <c r="GLD54" s="7"/>
      <c r="GLE54" s="17"/>
      <c r="GLG54" s="5"/>
      <c r="GLH54" s="3"/>
      <c r="GLI54" s="3"/>
      <c r="GLJ54" s="3"/>
      <c r="GLK54" s="5"/>
      <c r="GLL54" s="7"/>
      <c r="GLM54" s="17"/>
      <c r="GLO54" s="5"/>
      <c r="GLP54" s="3"/>
      <c r="GLQ54" s="3"/>
      <c r="GLR54" s="3"/>
      <c r="GLS54" s="5"/>
      <c r="GLT54" s="7"/>
      <c r="GLU54" s="17"/>
      <c r="GLW54" s="5"/>
      <c r="GLX54" s="3"/>
      <c r="GLY54" s="3"/>
      <c r="GLZ54" s="3"/>
      <c r="GMA54" s="5"/>
      <c r="GMB54" s="7"/>
      <c r="GMC54" s="17"/>
      <c r="GME54" s="5"/>
      <c r="GMF54" s="3"/>
      <c r="GMG54" s="3"/>
      <c r="GMH54" s="3"/>
      <c r="GMI54" s="5"/>
      <c r="GMJ54" s="7"/>
      <c r="GMK54" s="17"/>
      <c r="GMM54" s="5"/>
      <c r="GMN54" s="3"/>
      <c r="GMO54" s="3"/>
      <c r="GMP54" s="3"/>
      <c r="GMQ54" s="5"/>
      <c r="GMR54" s="7"/>
      <c r="GMS54" s="17"/>
      <c r="GMU54" s="5"/>
      <c r="GMV54" s="3"/>
      <c r="GMW54" s="3"/>
      <c r="GMX54" s="3"/>
      <c r="GMY54" s="5"/>
      <c r="GMZ54" s="7"/>
      <c r="GNA54" s="17"/>
      <c r="GNC54" s="5"/>
      <c r="GND54" s="3"/>
      <c r="GNE54" s="3"/>
      <c r="GNF54" s="3"/>
      <c r="GNG54" s="5"/>
      <c r="GNH54" s="7"/>
      <c r="GNI54" s="17"/>
      <c r="GNK54" s="5"/>
      <c r="GNL54" s="3"/>
      <c r="GNM54" s="3"/>
      <c r="GNN54" s="3"/>
      <c r="GNO54" s="5"/>
      <c r="GNP54" s="7"/>
      <c r="GNQ54" s="17"/>
      <c r="GNS54" s="5"/>
      <c r="GNT54" s="3"/>
      <c r="GNU54" s="3"/>
      <c r="GNV54" s="3"/>
      <c r="GNW54" s="5"/>
      <c r="GNX54" s="7"/>
      <c r="GNY54" s="17"/>
      <c r="GOA54" s="5"/>
      <c r="GOB54" s="3"/>
      <c r="GOC54" s="3"/>
      <c r="GOD54" s="3"/>
      <c r="GOE54" s="5"/>
      <c r="GOF54" s="7"/>
      <c r="GOG54" s="17"/>
      <c r="GOI54" s="5"/>
      <c r="GOJ54" s="3"/>
      <c r="GOK54" s="3"/>
      <c r="GOL54" s="3"/>
      <c r="GOM54" s="5"/>
      <c r="GON54" s="7"/>
      <c r="GOO54" s="17"/>
      <c r="GOQ54" s="5"/>
      <c r="GOR54" s="3"/>
      <c r="GOS54" s="3"/>
      <c r="GOT54" s="3"/>
      <c r="GOU54" s="5"/>
      <c r="GOV54" s="7"/>
      <c r="GOW54" s="17"/>
      <c r="GOY54" s="5"/>
      <c r="GOZ54" s="3"/>
      <c r="GPA54" s="3"/>
      <c r="GPB54" s="3"/>
      <c r="GPC54" s="5"/>
      <c r="GPD54" s="7"/>
      <c r="GPE54" s="17"/>
      <c r="GPG54" s="5"/>
      <c r="GPH54" s="3"/>
      <c r="GPI54" s="3"/>
      <c r="GPJ54" s="3"/>
      <c r="GPK54" s="5"/>
      <c r="GPL54" s="7"/>
      <c r="GPM54" s="17"/>
      <c r="GPO54" s="5"/>
      <c r="GPP54" s="3"/>
      <c r="GPQ54" s="3"/>
      <c r="GPR54" s="3"/>
      <c r="GPS54" s="5"/>
      <c r="GPT54" s="7"/>
      <c r="GPU54" s="17"/>
      <c r="GPW54" s="5"/>
      <c r="GPX54" s="3"/>
      <c r="GPY54" s="3"/>
      <c r="GPZ54" s="3"/>
      <c r="GQA54" s="5"/>
      <c r="GQB54" s="7"/>
      <c r="GQC54" s="17"/>
      <c r="GQE54" s="5"/>
      <c r="GQF54" s="3"/>
      <c r="GQG54" s="3"/>
      <c r="GQH54" s="3"/>
      <c r="GQI54" s="5"/>
      <c r="GQJ54" s="7"/>
      <c r="GQK54" s="17"/>
      <c r="GQM54" s="5"/>
      <c r="GQN54" s="3"/>
      <c r="GQO54" s="3"/>
      <c r="GQP54" s="3"/>
      <c r="GQQ54" s="5"/>
      <c r="GQR54" s="7"/>
      <c r="GQS54" s="17"/>
      <c r="GQU54" s="5"/>
      <c r="GQV54" s="3"/>
      <c r="GQW54" s="3"/>
      <c r="GQX54" s="3"/>
      <c r="GQY54" s="5"/>
      <c r="GQZ54" s="7"/>
      <c r="GRA54" s="17"/>
      <c r="GRC54" s="5"/>
      <c r="GRD54" s="3"/>
      <c r="GRE54" s="3"/>
      <c r="GRF54" s="3"/>
      <c r="GRG54" s="5"/>
      <c r="GRH54" s="7"/>
      <c r="GRI54" s="17"/>
      <c r="GRK54" s="5"/>
      <c r="GRL54" s="3"/>
      <c r="GRM54" s="3"/>
      <c r="GRN54" s="3"/>
      <c r="GRO54" s="5"/>
      <c r="GRP54" s="7"/>
      <c r="GRQ54" s="17"/>
      <c r="GRS54" s="5"/>
      <c r="GRT54" s="3"/>
      <c r="GRU54" s="3"/>
      <c r="GRV54" s="3"/>
      <c r="GRW54" s="5"/>
      <c r="GRX54" s="7"/>
      <c r="GRY54" s="17"/>
      <c r="GSA54" s="5"/>
      <c r="GSB54" s="3"/>
      <c r="GSC54" s="3"/>
      <c r="GSD54" s="3"/>
      <c r="GSE54" s="5"/>
      <c r="GSF54" s="7"/>
      <c r="GSG54" s="17"/>
      <c r="GSI54" s="5"/>
      <c r="GSJ54" s="3"/>
      <c r="GSK54" s="3"/>
      <c r="GSL54" s="3"/>
      <c r="GSM54" s="5"/>
      <c r="GSN54" s="7"/>
      <c r="GSO54" s="17"/>
      <c r="GSQ54" s="5"/>
      <c r="GSR54" s="3"/>
      <c r="GSS54" s="3"/>
      <c r="GST54" s="3"/>
      <c r="GSU54" s="5"/>
      <c r="GSV54" s="7"/>
      <c r="GSW54" s="17"/>
      <c r="GSY54" s="5"/>
      <c r="GSZ54" s="3"/>
      <c r="GTA54" s="3"/>
      <c r="GTB54" s="3"/>
      <c r="GTC54" s="5"/>
      <c r="GTD54" s="7"/>
      <c r="GTE54" s="17"/>
      <c r="GTG54" s="5"/>
      <c r="GTH54" s="3"/>
      <c r="GTI54" s="3"/>
      <c r="GTJ54" s="3"/>
      <c r="GTK54" s="5"/>
      <c r="GTL54" s="7"/>
      <c r="GTM54" s="17"/>
      <c r="GTO54" s="5"/>
      <c r="GTP54" s="3"/>
      <c r="GTQ54" s="3"/>
      <c r="GTR54" s="3"/>
      <c r="GTS54" s="5"/>
      <c r="GTT54" s="7"/>
      <c r="GTU54" s="17"/>
      <c r="GTW54" s="5"/>
      <c r="GTX54" s="3"/>
      <c r="GTY54" s="3"/>
      <c r="GTZ54" s="3"/>
      <c r="GUA54" s="5"/>
      <c r="GUB54" s="7"/>
      <c r="GUC54" s="17"/>
      <c r="GUE54" s="5"/>
      <c r="GUF54" s="3"/>
      <c r="GUG54" s="3"/>
      <c r="GUH54" s="3"/>
      <c r="GUI54" s="5"/>
      <c r="GUJ54" s="7"/>
      <c r="GUK54" s="17"/>
      <c r="GUM54" s="5"/>
      <c r="GUN54" s="3"/>
      <c r="GUO54" s="3"/>
      <c r="GUP54" s="3"/>
      <c r="GUQ54" s="5"/>
      <c r="GUR54" s="7"/>
      <c r="GUS54" s="17"/>
      <c r="GUU54" s="5"/>
      <c r="GUV54" s="3"/>
      <c r="GUW54" s="3"/>
      <c r="GUX54" s="3"/>
      <c r="GUY54" s="5"/>
      <c r="GUZ54" s="7"/>
      <c r="GVA54" s="17"/>
      <c r="GVC54" s="5"/>
      <c r="GVD54" s="3"/>
      <c r="GVE54" s="3"/>
      <c r="GVF54" s="3"/>
      <c r="GVG54" s="5"/>
      <c r="GVH54" s="7"/>
      <c r="GVI54" s="17"/>
      <c r="GVK54" s="5"/>
      <c r="GVL54" s="3"/>
      <c r="GVM54" s="3"/>
      <c r="GVN54" s="3"/>
      <c r="GVO54" s="5"/>
      <c r="GVP54" s="7"/>
      <c r="GVQ54" s="17"/>
      <c r="GVS54" s="5"/>
      <c r="GVT54" s="3"/>
      <c r="GVU54" s="3"/>
      <c r="GVV54" s="3"/>
      <c r="GVW54" s="5"/>
      <c r="GVX54" s="7"/>
      <c r="GVY54" s="17"/>
      <c r="GWA54" s="5"/>
      <c r="GWB54" s="3"/>
      <c r="GWC54" s="3"/>
      <c r="GWD54" s="3"/>
      <c r="GWE54" s="5"/>
      <c r="GWF54" s="7"/>
      <c r="GWG54" s="17"/>
      <c r="GWI54" s="5"/>
      <c r="GWJ54" s="3"/>
      <c r="GWK54" s="3"/>
      <c r="GWL54" s="3"/>
      <c r="GWM54" s="5"/>
      <c r="GWN54" s="7"/>
      <c r="GWO54" s="17"/>
      <c r="GWQ54" s="5"/>
      <c r="GWR54" s="3"/>
      <c r="GWS54" s="3"/>
      <c r="GWT54" s="3"/>
      <c r="GWU54" s="5"/>
      <c r="GWV54" s="7"/>
      <c r="GWW54" s="17"/>
      <c r="GWY54" s="5"/>
      <c r="GWZ54" s="3"/>
      <c r="GXA54" s="3"/>
      <c r="GXB54" s="3"/>
      <c r="GXC54" s="5"/>
      <c r="GXD54" s="7"/>
      <c r="GXE54" s="17"/>
      <c r="GXG54" s="5"/>
      <c r="GXH54" s="3"/>
      <c r="GXI54" s="3"/>
      <c r="GXJ54" s="3"/>
      <c r="GXK54" s="5"/>
      <c r="GXL54" s="7"/>
      <c r="GXM54" s="17"/>
      <c r="GXO54" s="5"/>
      <c r="GXP54" s="3"/>
      <c r="GXQ54" s="3"/>
      <c r="GXR54" s="3"/>
      <c r="GXS54" s="5"/>
      <c r="GXT54" s="7"/>
      <c r="GXU54" s="17"/>
      <c r="GXW54" s="5"/>
      <c r="GXX54" s="3"/>
      <c r="GXY54" s="3"/>
      <c r="GXZ54" s="3"/>
      <c r="GYA54" s="5"/>
      <c r="GYB54" s="7"/>
      <c r="GYC54" s="17"/>
      <c r="GYE54" s="5"/>
      <c r="GYF54" s="3"/>
      <c r="GYG54" s="3"/>
      <c r="GYH54" s="3"/>
      <c r="GYI54" s="5"/>
      <c r="GYJ54" s="7"/>
      <c r="GYK54" s="17"/>
      <c r="GYM54" s="5"/>
      <c r="GYN54" s="3"/>
      <c r="GYO54" s="3"/>
      <c r="GYP54" s="3"/>
      <c r="GYQ54" s="5"/>
      <c r="GYR54" s="7"/>
      <c r="GYS54" s="17"/>
      <c r="GYU54" s="5"/>
      <c r="GYV54" s="3"/>
      <c r="GYW54" s="3"/>
      <c r="GYX54" s="3"/>
      <c r="GYY54" s="5"/>
      <c r="GYZ54" s="7"/>
      <c r="GZA54" s="17"/>
      <c r="GZC54" s="5"/>
      <c r="GZD54" s="3"/>
      <c r="GZE54" s="3"/>
      <c r="GZF54" s="3"/>
      <c r="GZG54" s="5"/>
      <c r="GZH54" s="7"/>
      <c r="GZI54" s="17"/>
      <c r="GZK54" s="5"/>
      <c r="GZL54" s="3"/>
      <c r="GZM54" s="3"/>
      <c r="GZN54" s="3"/>
      <c r="GZO54" s="5"/>
      <c r="GZP54" s="7"/>
      <c r="GZQ54" s="17"/>
      <c r="GZS54" s="5"/>
      <c r="GZT54" s="3"/>
      <c r="GZU54" s="3"/>
      <c r="GZV54" s="3"/>
      <c r="GZW54" s="5"/>
      <c r="GZX54" s="7"/>
      <c r="GZY54" s="17"/>
      <c r="HAA54" s="5"/>
      <c r="HAB54" s="3"/>
      <c r="HAC54" s="3"/>
      <c r="HAD54" s="3"/>
      <c r="HAE54" s="5"/>
      <c r="HAF54" s="7"/>
      <c r="HAG54" s="17"/>
      <c r="HAI54" s="5"/>
      <c r="HAJ54" s="3"/>
      <c r="HAK54" s="3"/>
      <c r="HAL54" s="3"/>
      <c r="HAM54" s="5"/>
      <c r="HAN54" s="7"/>
      <c r="HAO54" s="17"/>
      <c r="HAQ54" s="5"/>
      <c r="HAR54" s="3"/>
      <c r="HAS54" s="3"/>
      <c r="HAT54" s="3"/>
      <c r="HAU54" s="5"/>
      <c r="HAV54" s="7"/>
      <c r="HAW54" s="17"/>
      <c r="HAY54" s="5"/>
      <c r="HAZ54" s="3"/>
      <c r="HBA54" s="3"/>
      <c r="HBB54" s="3"/>
      <c r="HBC54" s="5"/>
      <c r="HBD54" s="7"/>
      <c r="HBE54" s="17"/>
      <c r="HBG54" s="5"/>
      <c r="HBH54" s="3"/>
      <c r="HBI54" s="3"/>
      <c r="HBJ54" s="3"/>
      <c r="HBK54" s="5"/>
      <c r="HBL54" s="7"/>
      <c r="HBM54" s="17"/>
      <c r="HBO54" s="5"/>
      <c r="HBP54" s="3"/>
      <c r="HBQ54" s="3"/>
      <c r="HBR54" s="3"/>
      <c r="HBS54" s="5"/>
      <c r="HBT54" s="7"/>
      <c r="HBU54" s="17"/>
      <c r="HBW54" s="5"/>
      <c r="HBX54" s="3"/>
      <c r="HBY54" s="3"/>
      <c r="HBZ54" s="3"/>
      <c r="HCA54" s="5"/>
      <c r="HCB54" s="7"/>
      <c r="HCC54" s="17"/>
      <c r="HCE54" s="5"/>
      <c r="HCF54" s="3"/>
      <c r="HCG54" s="3"/>
      <c r="HCH54" s="3"/>
      <c r="HCI54" s="5"/>
      <c r="HCJ54" s="7"/>
      <c r="HCK54" s="17"/>
      <c r="HCM54" s="5"/>
      <c r="HCN54" s="3"/>
      <c r="HCO54" s="3"/>
      <c r="HCP54" s="3"/>
      <c r="HCQ54" s="5"/>
      <c r="HCR54" s="7"/>
      <c r="HCS54" s="17"/>
      <c r="HCU54" s="5"/>
      <c r="HCV54" s="3"/>
      <c r="HCW54" s="3"/>
      <c r="HCX54" s="3"/>
      <c r="HCY54" s="5"/>
      <c r="HCZ54" s="7"/>
      <c r="HDA54" s="17"/>
      <c r="HDC54" s="5"/>
      <c r="HDD54" s="3"/>
      <c r="HDE54" s="3"/>
      <c r="HDF54" s="3"/>
      <c r="HDG54" s="5"/>
      <c r="HDH54" s="7"/>
      <c r="HDI54" s="17"/>
      <c r="HDK54" s="5"/>
      <c r="HDL54" s="3"/>
      <c r="HDM54" s="3"/>
      <c r="HDN54" s="3"/>
      <c r="HDO54" s="5"/>
      <c r="HDP54" s="7"/>
      <c r="HDQ54" s="17"/>
      <c r="HDS54" s="5"/>
      <c r="HDT54" s="3"/>
      <c r="HDU54" s="3"/>
      <c r="HDV54" s="3"/>
      <c r="HDW54" s="5"/>
      <c r="HDX54" s="7"/>
      <c r="HDY54" s="17"/>
      <c r="HEA54" s="5"/>
      <c r="HEB54" s="3"/>
      <c r="HEC54" s="3"/>
      <c r="HED54" s="3"/>
      <c r="HEE54" s="5"/>
      <c r="HEF54" s="7"/>
      <c r="HEG54" s="17"/>
      <c r="HEI54" s="5"/>
      <c r="HEJ54" s="3"/>
      <c r="HEK54" s="3"/>
      <c r="HEL54" s="3"/>
      <c r="HEM54" s="5"/>
      <c r="HEN54" s="7"/>
      <c r="HEO54" s="17"/>
      <c r="HEQ54" s="5"/>
      <c r="HER54" s="3"/>
      <c r="HES54" s="3"/>
      <c r="HET54" s="3"/>
      <c r="HEU54" s="5"/>
      <c r="HEV54" s="7"/>
      <c r="HEW54" s="17"/>
      <c r="HEY54" s="5"/>
      <c r="HEZ54" s="3"/>
      <c r="HFA54" s="3"/>
      <c r="HFB54" s="3"/>
      <c r="HFC54" s="5"/>
      <c r="HFD54" s="7"/>
      <c r="HFE54" s="17"/>
      <c r="HFG54" s="5"/>
      <c r="HFH54" s="3"/>
      <c r="HFI54" s="3"/>
      <c r="HFJ54" s="3"/>
      <c r="HFK54" s="5"/>
      <c r="HFL54" s="7"/>
      <c r="HFM54" s="17"/>
      <c r="HFO54" s="5"/>
      <c r="HFP54" s="3"/>
      <c r="HFQ54" s="3"/>
      <c r="HFR54" s="3"/>
      <c r="HFS54" s="5"/>
      <c r="HFT54" s="7"/>
      <c r="HFU54" s="17"/>
      <c r="HFW54" s="5"/>
      <c r="HFX54" s="3"/>
      <c r="HFY54" s="3"/>
      <c r="HFZ54" s="3"/>
      <c r="HGA54" s="5"/>
      <c r="HGB54" s="7"/>
      <c r="HGC54" s="17"/>
      <c r="HGE54" s="5"/>
      <c r="HGF54" s="3"/>
      <c r="HGG54" s="3"/>
      <c r="HGH54" s="3"/>
      <c r="HGI54" s="5"/>
      <c r="HGJ54" s="7"/>
      <c r="HGK54" s="17"/>
      <c r="HGM54" s="5"/>
      <c r="HGN54" s="3"/>
      <c r="HGO54" s="3"/>
      <c r="HGP54" s="3"/>
      <c r="HGQ54" s="5"/>
      <c r="HGR54" s="7"/>
      <c r="HGS54" s="17"/>
      <c r="HGU54" s="5"/>
      <c r="HGV54" s="3"/>
      <c r="HGW54" s="3"/>
      <c r="HGX54" s="3"/>
      <c r="HGY54" s="5"/>
      <c r="HGZ54" s="7"/>
      <c r="HHA54" s="17"/>
      <c r="HHC54" s="5"/>
      <c r="HHD54" s="3"/>
      <c r="HHE54" s="3"/>
      <c r="HHF54" s="3"/>
      <c r="HHG54" s="5"/>
      <c r="HHH54" s="7"/>
      <c r="HHI54" s="17"/>
      <c r="HHK54" s="5"/>
      <c r="HHL54" s="3"/>
      <c r="HHM54" s="3"/>
      <c r="HHN54" s="3"/>
      <c r="HHO54" s="5"/>
      <c r="HHP54" s="7"/>
      <c r="HHQ54" s="17"/>
      <c r="HHS54" s="5"/>
      <c r="HHT54" s="3"/>
      <c r="HHU54" s="3"/>
      <c r="HHV54" s="3"/>
      <c r="HHW54" s="5"/>
      <c r="HHX54" s="7"/>
      <c r="HHY54" s="17"/>
      <c r="HIA54" s="5"/>
      <c r="HIB54" s="3"/>
      <c r="HIC54" s="3"/>
      <c r="HID54" s="3"/>
      <c r="HIE54" s="5"/>
      <c r="HIF54" s="7"/>
      <c r="HIG54" s="17"/>
      <c r="HII54" s="5"/>
      <c r="HIJ54" s="3"/>
      <c r="HIK54" s="3"/>
      <c r="HIL54" s="3"/>
      <c r="HIM54" s="5"/>
      <c r="HIN54" s="7"/>
      <c r="HIO54" s="17"/>
      <c r="HIQ54" s="5"/>
      <c r="HIR54" s="3"/>
      <c r="HIS54" s="3"/>
      <c r="HIT54" s="3"/>
      <c r="HIU54" s="5"/>
      <c r="HIV54" s="7"/>
      <c r="HIW54" s="17"/>
      <c r="HIY54" s="5"/>
      <c r="HIZ54" s="3"/>
      <c r="HJA54" s="3"/>
      <c r="HJB54" s="3"/>
      <c r="HJC54" s="5"/>
      <c r="HJD54" s="7"/>
      <c r="HJE54" s="17"/>
      <c r="HJG54" s="5"/>
      <c r="HJH54" s="3"/>
      <c r="HJI54" s="3"/>
      <c r="HJJ54" s="3"/>
      <c r="HJK54" s="5"/>
      <c r="HJL54" s="7"/>
      <c r="HJM54" s="17"/>
      <c r="HJO54" s="5"/>
      <c r="HJP54" s="3"/>
      <c r="HJQ54" s="3"/>
      <c r="HJR54" s="3"/>
      <c r="HJS54" s="5"/>
      <c r="HJT54" s="7"/>
      <c r="HJU54" s="17"/>
      <c r="HJW54" s="5"/>
      <c r="HJX54" s="3"/>
      <c r="HJY54" s="3"/>
      <c r="HJZ54" s="3"/>
      <c r="HKA54" s="5"/>
      <c r="HKB54" s="7"/>
      <c r="HKC54" s="17"/>
      <c r="HKE54" s="5"/>
      <c r="HKF54" s="3"/>
      <c r="HKG54" s="3"/>
      <c r="HKH54" s="3"/>
      <c r="HKI54" s="5"/>
      <c r="HKJ54" s="7"/>
      <c r="HKK54" s="17"/>
      <c r="HKM54" s="5"/>
      <c r="HKN54" s="3"/>
      <c r="HKO54" s="3"/>
      <c r="HKP54" s="3"/>
      <c r="HKQ54" s="5"/>
      <c r="HKR54" s="7"/>
      <c r="HKS54" s="17"/>
      <c r="HKU54" s="5"/>
      <c r="HKV54" s="3"/>
      <c r="HKW54" s="3"/>
      <c r="HKX54" s="3"/>
      <c r="HKY54" s="5"/>
      <c r="HKZ54" s="7"/>
      <c r="HLA54" s="17"/>
      <c r="HLC54" s="5"/>
      <c r="HLD54" s="3"/>
      <c r="HLE54" s="3"/>
      <c r="HLF54" s="3"/>
      <c r="HLG54" s="5"/>
      <c r="HLH54" s="7"/>
      <c r="HLI54" s="17"/>
      <c r="HLK54" s="5"/>
      <c r="HLL54" s="3"/>
      <c r="HLM54" s="3"/>
      <c r="HLN54" s="3"/>
      <c r="HLO54" s="5"/>
      <c r="HLP54" s="7"/>
      <c r="HLQ54" s="17"/>
      <c r="HLS54" s="5"/>
      <c r="HLT54" s="3"/>
      <c r="HLU54" s="3"/>
      <c r="HLV54" s="3"/>
      <c r="HLW54" s="5"/>
      <c r="HLX54" s="7"/>
      <c r="HLY54" s="17"/>
      <c r="HMA54" s="5"/>
      <c r="HMB54" s="3"/>
      <c r="HMC54" s="3"/>
      <c r="HMD54" s="3"/>
      <c r="HME54" s="5"/>
      <c r="HMF54" s="7"/>
      <c r="HMG54" s="17"/>
      <c r="HMI54" s="5"/>
      <c r="HMJ54" s="3"/>
      <c r="HMK54" s="3"/>
      <c r="HML54" s="3"/>
      <c r="HMM54" s="5"/>
      <c r="HMN54" s="7"/>
      <c r="HMO54" s="17"/>
      <c r="HMQ54" s="5"/>
      <c r="HMR54" s="3"/>
      <c r="HMS54" s="3"/>
      <c r="HMT54" s="3"/>
      <c r="HMU54" s="5"/>
      <c r="HMV54" s="7"/>
      <c r="HMW54" s="17"/>
      <c r="HMY54" s="5"/>
      <c r="HMZ54" s="3"/>
      <c r="HNA54" s="3"/>
      <c r="HNB54" s="3"/>
      <c r="HNC54" s="5"/>
      <c r="HND54" s="7"/>
      <c r="HNE54" s="17"/>
      <c r="HNG54" s="5"/>
      <c r="HNH54" s="3"/>
      <c r="HNI54" s="3"/>
      <c r="HNJ54" s="3"/>
      <c r="HNK54" s="5"/>
      <c r="HNL54" s="7"/>
      <c r="HNM54" s="17"/>
      <c r="HNO54" s="5"/>
      <c r="HNP54" s="3"/>
      <c r="HNQ54" s="3"/>
      <c r="HNR54" s="3"/>
      <c r="HNS54" s="5"/>
      <c r="HNT54" s="7"/>
      <c r="HNU54" s="17"/>
      <c r="HNW54" s="5"/>
      <c r="HNX54" s="3"/>
      <c r="HNY54" s="3"/>
      <c r="HNZ54" s="3"/>
      <c r="HOA54" s="5"/>
      <c r="HOB54" s="7"/>
      <c r="HOC54" s="17"/>
      <c r="HOE54" s="5"/>
      <c r="HOF54" s="3"/>
      <c r="HOG54" s="3"/>
      <c r="HOH54" s="3"/>
      <c r="HOI54" s="5"/>
      <c r="HOJ54" s="7"/>
      <c r="HOK54" s="17"/>
      <c r="HOM54" s="5"/>
      <c r="HON54" s="3"/>
      <c r="HOO54" s="3"/>
      <c r="HOP54" s="3"/>
      <c r="HOQ54" s="5"/>
      <c r="HOR54" s="7"/>
      <c r="HOS54" s="17"/>
      <c r="HOU54" s="5"/>
      <c r="HOV54" s="3"/>
      <c r="HOW54" s="3"/>
      <c r="HOX54" s="3"/>
      <c r="HOY54" s="5"/>
      <c r="HOZ54" s="7"/>
      <c r="HPA54" s="17"/>
      <c r="HPC54" s="5"/>
      <c r="HPD54" s="3"/>
      <c r="HPE54" s="3"/>
      <c r="HPF54" s="3"/>
      <c r="HPG54" s="5"/>
      <c r="HPH54" s="7"/>
      <c r="HPI54" s="17"/>
      <c r="HPK54" s="5"/>
      <c r="HPL54" s="3"/>
      <c r="HPM54" s="3"/>
      <c r="HPN54" s="3"/>
      <c r="HPO54" s="5"/>
      <c r="HPP54" s="7"/>
      <c r="HPQ54" s="17"/>
      <c r="HPS54" s="5"/>
      <c r="HPT54" s="3"/>
      <c r="HPU54" s="3"/>
      <c r="HPV54" s="3"/>
      <c r="HPW54" s="5"/>
      <c r="HPX54" s="7"/>
      <c r="HPY54" s="17"/>
      <c r="HQA54" s="5"/>
      <c r="HQB54" s="3"/>
      <c r="HQC54" s="3"/>
      <c r="HQD54" s="3"/>
      <c r="HQE54" s="5"/>
      <c r="HQF54" s="7"/>
      <c r="HQG54" s="17"/>
      <c r="HQI54" s="5"/>
      <c r="HQJ54" s="3"/>
      <c r="HQK54" s="3"/>
      <c r="HQL54" s="3"/>
      <c r="HQM54" s="5"/>
      <c r="HQN54" s="7"/>
      <c r="HQO54" s="17"/>
      <c r="HQQ54" s="5"/>
      <c r="HQR54" s="3"/>
      <c r="HQS54" s="3"/>
      <c r="HQT54" s="3"/>
      <c r="HQU54" s="5"/>
      <c r="HQV54" s="7"/>
      <c r="HQW54" s="17"/>
      <c r="HQY54" s="5"/>
      <c r="HQZ54" s="3"/>
      <c r="HRA54" s="3"/>
      <c r="HRB54" s="3"/>
      <c r="HRC54" s="5"/>
      <c r="HRD54" s="7"/>
      <c r="HRE54" s="17"/>
      <c r="HRG54" s="5"/>
      <c r="HRH54" s="3"/>
      <c r="HRI54" s="3"/>
      <c r="HRJ54" s="3"/>
      <c r="HRK54" s="5"/>
      <c r="HRL54" s="7"/>
      <c r="HRM54" s="17"/>
      <c r="HRO54" s="5"/>
      <c r="HRP54" s="3"/>
      <c r="HRQ54" s="3"/>
      <c r="HRR54" s="3"/>
      <c r="HRS54" s="5"/>
      <c r="HRT54" s="7"/>
      <c r="HRU54" s="17"/>
      <c r="HRW54" s="5"/>
      <c r="HRX54" s="3"/>
      <c r="HRY54" s="3"/>
      <c r="HRZ54" s="3"/>
      <c r="HSA54" s="5"/>
      <c r="HSB54" s="7"/>
      <c r="HSC54" s="17"/>
      <c r="HSE54" s="5"/>
      <c r="HSF54" s="3"/>
      <c r="HSG54" s="3"/>
      <c r="HSH54" s="3"/>
      <c r="HSI54" s="5"/>
      <c r="HSJ54" s="7"/>
      <c r="HSK54" s="17"/>
      <c r="HSM54" s="5"/>
      <c r="HSN54" s="3"/>
      <c r="HSO54" s="3"/>
      <c r="HSP54" s="3"/>
      <c r="HSQ54" s="5"/>
      <c r="HSR54" s="7"/>
      <c r="HSS54" s="17"/>
      <c r="HSU54" s="5"/>
      <c r="HSV54" s="3"/>
      <c r="HSW54" s="3"/>
      <c r="HSX54" s="3"/>
      <c r="HSY54" s="5"/>
      <c r="HSZ54" s="7"/>
      <c r="HTA54" s="17"/>
      <c r="HTC54" s="5"/>
      <c r="HTD54" s="3"/>
      <c r="HTE54" s="3"/>
      <c r="HTF54" s="3"/>
      <c r="HTG54" s="5"/>
      <c r="HTH54" s="7"/>
      <c r="HTI54" s="17"/>
      <c r="HTK54" s="5"/>
      <c r="HTL54" s="3"/>
      <c r="HTM54" s="3"/>
      <c r="HTN54" s="3"/>
      <c r="HTO54" s="5"/>
      <c r="HTP54" s="7"/>
      <c r="HTQ54" s="17"/>
      <c r="HTS54" s="5"/>
      <c r="HTT54" s="3"/>
      <c r="HTU54" s="3"/>
      <c r="HTV54" s="3"/>
      <c r="HTW54" s="5"/>
      <c r="HTX54" s="7"/>
      <c r="HTY54" s="17"/>
      <c r="HUA54" s="5"/>
      <c r="HUB54" s="3"/>
      <c r="HUC54" s="3"/>
      <c r="HUD54" s="3"/>
      <c r="HUE54" s="5"/>
      <c r="HUF54" s="7"/>
      <c r="HUG54" s="17"/>
      <c r="HUI54" s="5"/>
      <c r="HUJ54" s="3"/>
      <c r="HUK54" s="3"/>
      <c r="HUL54" s="3"/>
      <c r="HUM54" s="5"/>
      <c r="HUN54" s="7"/>
      <c r="HUO54" s="17"/>
      <c r="HUQ54" s="5"/>
      <c r="HUR54" s="3"/>
      <c r="HUS54" s="3"/>
      <c r="HUT54" s="3"/>
      <c r="HUU54" s="5"/>
      <c r="HUV54" s="7"/>
      <c r="HUW54" s="17"/>
      <c r="HUY54" s="5"/>
      <c r="HUZ54" s="3"/>
      <c r="HVA54" s="3"/>
      <c r="HVB54" s="3"/>
      <c r="HVC54" s="5"/>
      <c r="HVD54" s="7"/>
      <c r="HVE54" s="17"/>
      <c r="HVG54" s="5"/>
      <c r="HVH54" s="3"/>
      <c r="HVI54" s="3"/>
      <c r="HVJ54" s="3"/>
      <c r="HVK54" s="5"/>
      <c r="HVL54" s="7"/>
      <c r="HVM54" s="17"/>
      <c r="HVO54" s="5"/>
      <c r="HVP54" s="3"/>
      <c r="HVQ54" s="3"/>
      <c r="HVR54" s="3"/>
      <c r="HVS54" s="5"/>
      <c r="HVT54" s="7"/>
      <c r="HVU54" s="17"/>
      <c r="HVW54" s="5"/>
      <c r="HVX54" s="3"/>
      <c r="HVY54" s="3"/>
      <c r="HVZ54" s="3"/>
      <c r="HWA54" s="5"/>
      <c r="HWB54" s="7"/>
      <c r="HWC54" s="17"/>
      <c r="HWE54" s="5"/>
      <c r="HWF54" s="3"/>
      <c r="HWG54" s="3"/>
      <c r="HWH54" s="3"/>
      <c r="HWI54" s="5"/>
      <c r="HWJ54" s="7"/>
      <c r="HWK54" s="17"/>
      <c r="HWM54" s="5"/>
      <c r="HWN54" s="3"/>
      <c r="HWO54" s="3"/>
      <c r="HWP54" s="3"/>
      <c r="HWQ54" s="5"/>
      <c r="HWR54" s="7"/>
      <c r="HWS54" s="17"/>
      <c r="HWU54" s="5"/>
      <c r="HWV54" s="3"/>
      <c r="HWW54" s="3"/>
      <c r="HWX54" s="3"/>
      <c r="HWY54" s="5"/>
      <c r="HWZ54" s="7"/>
      <c r="HXA54" s="17"/>
      <c r="HXC54" s="5"/>
      <c r="HXD54" s="3"/>
      <c r="HXE54" s="3"/>
      <c r="HXF54" s="3"/>
      <c r="HXG54" s="5"/>
      <c r="HXH54" s="7"/>
      <c r="HXI54" s="17"/>
      <c r="HXK54" s="5"/>
      <c r="HXL54" s="3"/>
      <c r="HXM54" s="3"/>
      <c r="HXN54" s="3"/>
      <c r="HXO54" s="5"/>
      <c r="HXP54" s="7"/>
      <c r="HXQ54" s="17"/>
      <c r="HXS54" s="5"/>
      <c r="HXT54" s="3"/>
      <c r="HXU54" s="3"/>
      <c r="HXV54" s="3"/>
      <c r="HXW54" s="5"/>
      <c r="HXX54" s="7"/>
      <c r="HXY54" s="17"/>
      <c r="HYA54" s="5"/>
      <c r="HYB54" s="3"/>
      <c r="HYC54" s="3"/>
      <c r="HYD54" s="3"/>
      <c r="HYE54" s="5"/>
      <c r="HYF54" s="7"/>
      <c r="HYG54" s="17"/>
      <c r="HYI54" s="5"/>
      <c r="HYJ54" s="3"/>
      <c r="HYK54" s="3"/>
      <c r="HYL54" s="3"/>
      <c r="HYM54" s="5"/>
      <c r="HYN54" s="7"/>
      <c r="HYO54" s="17"/>
      <c r="HYQ54" s="5"/>
      <c r="HYR54" s="3"/>
      <c r="HYS54" s="3"/>
      <c r="HYT54" s="3"/>
      <c r="HYU54" s="5"/>
      <c r="HYV54" s="7"/>
      <c r="HYW54" s="17"/>
      <c r="HYY54" s="5"/>
      <c r="HYZ54" s="3"/>
      <c r="HZA54" s="3"/>
      <c r="HZB54" s="3"/>
      <c r="HZC54" s="5"/>
      <c r="HZD54" s="7"/>
      <c r="HZE54" s="17"/>
      <c r="HZG54" s="5"/>
      <c r="HZH54" s="3"/>
      <c r="HZI54" s="3"/>
      <c r="HZJ54" s="3"/>
      <c r="HZK54" s="5"/>
      <c r="HZL54" s="7"/>
      <c r="HZM54" s="17"/>
      <c r="HZO54" s="5"/>
      <c r="HZP54" s="3"/>
      <c r="HZQ54" s="3"/>
      <c r="HZR54" s="3"/>
      <c r="HZS54" s="5"/>
      <c r="HZT54" s="7"/>
      <c r="HZU54" s="17"/>
      <c r="HZW54" s="5"/>
      <c r="HZX54" s="3"/>
      <c r="HZY54" s="3"/>
      <c r="HZZ54" s="3"/>
      <c r="IAA54" s="5"/>
      <c r="IAB54" s="7"/>
      <c r="IAC54" s="17"/>
      <c r="IAE54" s="5"/>
      <c r="IAF54" s="3"/>
      <c r="IAG54" s="3"/>
      <c r="IAH54" s="3"/>
      <c r="IAI54" s="5"/>
      <c r="IAJ54" s="7"/>
      <c r="IAK54" s="17"/>
      <c r="IAM54" s="5"/>
      <c r="IAN54" s="3"/>
      <c r="IAO54" s="3"/>
      <c r="IAP54" s="3"/>
      <c r="IAQ54" s="5"/>
      <c r="IAR54" s="7"/>
      <c r="IAS54" s="17"/>
      <c r="IAU54" s="5"/>
      <c r="IAV54" s="3"/>
      <c r="IAW54" s="3"/>
      <c r="IAX54" s="3"/>
      <c r="IAY54" s="5"/>
      <c r="IAZ54" s="7"/>
      <c r="IBA54" s="17"/>
      <c r="IBC54" s="5"/>
      <c r="IBD54" s="3"/>
      <c r="IBE54" s="3"/>
      <c r="IBF54" s="3"/>
      <c r="IBG54" s="5"/>
      <c r="IBH54" s="7"/>
      <c r="IBI54" s="17"/>
      <c r="IBK54" s="5"/>
      <c r="IBL54" s="3"/>
      <c r="IBM54" s="3"/>
      <c r="IBN54" s="3"/>
      <c r="IBO54" s="5"/>
      <c r="IBP54" s="7"/>
      <c r="IBQ54" s="17"/>
      <c r="IBS54" s="5"/>
      <c r="IBT54" s="3"/>
      <c r="IBU54" s="3"/>
      <c r="IBV54" s="3"/>
      <c r="IBW54" s="5"/>
      <c r="IBX54" s="7"/>
      <c r="IBY54" s="17"/>
      <c r="ICA54" s="5"/>
      <c r="ICB54" s="3"/>
      <c r="ICC54" s="3"/>
      <c r="ICD54" s="3"/>
      <c r="ICE54" s="5"/>
      <c r="ICF54" s="7"/>
      <c r="ICG54" s="17"/>
      <c r="ICI54" s="5"/>
      <c r="ICJ54" s="3"/>
      <c r="ICK54" s="3"/>
      <c r="ICL54" s="3"/>
      <c r="ICM54" s="5"/>
      <c r="ICN54" s="7"/>
      <c r="ICO54" s="17"/>
      <c r="ICQ54" s="5"/>
      <c r="ICR54" s="3"/>
      <c r="ICS54" s="3"/>
      <c r="ICT54" s="3"/>
      <c r="ICU54" s="5"/>
      <c r="ICV54" s="7"/>
      <c r="ICW54" s="17"/>
      <c r="ICY54" s="5"/>
      <c r="ICZ54" s="3"/>
      <c r="IDA54" s="3"/>
      <c r="IDB54" s="3"/>
      <c r="IDC54" s="5"/>
      <c r="IDD54" s="7"/>
      <c r="IDE54" s="17"/>
      <c r="IDG54" s="5"/>
      <c r="IDH54" s="3"/>
      <c r="IDI54" s="3"/>
      <c r="IDJ54" s="3"/>
      <c r="IDK54" s="5"/>
      <c r="IDL54" s="7"/>
      <c r="IDM54" s="17"/>
      <c r="IDO54" s="5"/>
      <c r="IDP54" s="3"/>
      <c r="IDQ54" s="3"/>
      <c r="IDR54" s="3"/>
      <c r="IDS54" s="5"/>
      <c r="IDT54" s="7"/>
      <c r="IDU54" s="17"/>
      <c r="IDW54" s="5"/>
      <c r="IDX54" s="3"/>
      <c r="IDY54" s="3"/>
      <c r="IDZ54" s="3"/>
      <c r="IEA54" s="5"/>
      <c r="IEB54" s="7"/>
      <c r="IEC54" s="17"/>
      <c r="IEE54" s="5"/>
      <c r="IEF54" s="3"/>
      <c r="IEG54" s="3"/>
      <c r="IEH54" s="3"/>
      <c r="IEI54" s="5"/>
      <c r="IEJ54" s="7"/>
      <c r="IEK54" s="17"/>
      <c r="IEM54" s="5"/>
      <c r="IEN54" s="3"/>
      <c r="IEO54" s="3"/>
      <c r="IEP54" s="3"/>
      <c r="IEQ54" s="5"/>
      <c r="IER54" s="7"/>
      <c r="IES54" s="17"/>
      <c r="IEU54" s="5"/>
      <c r="IEV54" s="3"/>
      <c r="IEW54" s="3"/>
      <c r="IEX54" s="3"/>
      <c r="IEY54" s="5"/>
      <c r="IEZ54" s="7"/>
      <c r="IFA54" s="17"/>
      <c r="IFC54" s="5"/>
      <c r="IFD54" s="3"/>
      <c r="IFE54" s="3"/>
      <c r="IFF54" s="3"/>
      <c r="IFG54" s="5"/>
      <c r="IFH54" s="7"/>
      <c r="IFI54" s="17"/>
      <c r="IFK54" s="5"/>
      <c r="IFL54" s="3"/>
      <c r="IFM54" s="3"/>
      <c r="IFN54" s="3"/>
      <c r="IFO54" s="5"/>
      <c r="IFP54" s="7"/>
      <c r="IFQ54" s="17"/>
      <c r="IFS54" s="5"/>
      <c r="IFT54" s="3"/>
      <c r="IFU54" s="3"/>
      <c r="IFV54" s="3"/>
      <c r="IFW54" s="5"/>
      <c r="IFX54" s="7"/>
      <c r="IFY54" s="17"/>
      <c r="IGA54" s="5"/>
      <c r="IGB54" s="3"/>
      <c r="IGC54" s="3"/>
      <c r="IGD54" s="3"/>
      <c r="IGE54" s="5"/>
      <c r="IGF54" s="7"/>
      <c r="IGG54" s="17"/>
      <c r="IGI54" s="5"/>
      <c r="IGJ54" s="3"/>
      <c r="IGK54" s="3"/>
      <c r="IGL54" s="3"/>
      <c r="IGM54" s="5"/>
      <c r="IGN54" s="7"/>
      <c r="IGO54" s="17"/>
      <c r="IGQ54" s="5"/>
      <c r="IGR54" s="3"/>
      <c r="IGS54" s="3"/>
      <c r="IGT54" s="3"/>
      <c r="IGU54" s="5"/>
      <c r="IGV54" s="7"/>
      <c r="IGW54" s="17"/>
      <c r="IGY54" s="5"/>
      <c r="IGZ54" s="3"/>
      <c r="IHA54" s="3"/>
      <c r="IHB54" s="3"/>
      <c r="IHC54" s="5"/>
      <c r="IHD54" s="7"/>
      <c r="IHE54" s="17"/>
      <c r="IHG54" s="5"/>
      <c r="IHH54" s="3"/>
      <c r="IHI54" s="3"/>
      <c r="IHJ54" s="3"/>
      <c r="IHK54" s="5"/>
      <c r="IHL54" s="7"/>
      <c r="IHM54" s="17"/>
      <c r="IHO54" s="5"/>
      <c r="IHP54" s="3"/>
      <c r="IHQ54" s="3"/>
      <c r="IHR54" s="3"/>
      <c r="IHS54" s="5"/>
      <c r="IHT54" s="7"/>
      <c r="IHU54" s="17"/>
      <c r="IHW54" s="5"/>
      <c r="IHX54" s="3"/>
      <c r="IHY54" s="3"/>
      <c r="IHZ54" s="3"/>
      <c r="IIA54" s="5"/>
      <c r="IIB54" s="7"/>
      <c r="IIC54" s="17"/>
      <c r="IIE54" s="5"/>
      <c r="IIF54" s="3"/>
      <c r="IIG54" s="3"/>
      <c r="IIH54" s="3"/>
      <c r="III54" s="5"/>
      <c r="IIJ54" s="7"/>
      <c r="IIK54" s="17"/>
      <c r="IIM54" s="5"/>
      <c r="IIN54" s="3"/>
      <c r="IIO54" s="3"/>
      <c r="IIP54" s="3"/>
      <c r="IIQ54" s="5"/>
      <c r="IIR54" s="7"/>
      <c r="IIS54" s="17"/>
      <c r="IIU54" s="5"/>
      <c r="IIV54" s="3"/>
      <c r="IIW54" s="3"/>
      <c r="IIX54" s="3"/>
      <c r="IIY54" s="5"/>
      <c r="IIZ54" s="7"/>
      <c r="IJA54" s="17"/>
      <c r="IJC54" s="5"/>
      <c r="IJD54" s="3"/>
      <c r="IJE54" s="3"/>
      <c r="IJF54" s="3"/>
      <c r="IJG54" s="5"/>
      <c r="IJH54" s="7"/>
      <c r="IJI54" s="17"/>
      <c r="IJK54" s="5"/>
      <c r="IJL54" s="3"/>
      <c r="IJM54" s="3"/>
      <c r="IJN54" s="3"/>
      <c r="IJO54" s="5"/>
      <c r="IJP54" s="7"/>
      <c r="IJQ54" s="17"/>
      <c r="IJS54" s="5"/>
      <c r="IJT54" s="3"/>
      <c r="IJU54" s="3"/>
      <c r="IJV54" s="3"/>
      <c r="IJW54" s="5"/>
      <c r="IJX54" s="7"/>
      <c r="IJY54" s="17"/>
      <c r="IKA54" s="5"/>
      <c r="IKB54" s="3"/>
      <c r="IKC54" s="3"/>
      <c r="IKD54" s="3"/>
      <c r="IKE54" s="5"/>
      <c r="IKF54" s="7"/>
      <c r="IKG54" s="17"/>
      <c r="IKI54" s="5"/>
      <c r="IKJ54" s="3"/>
      <c r="IKK54" s="3"/>
      <c r="IKL54" s="3"/>
      <c r="IKM54" s="5"/>
      <c r="IKN54" s="7"/>
      <c r="IKO54" s="17"/>
      <c r="IKQ54" s="5"/>
      <c r="IKR54" s="3"/>
      <c r="IKS54" s="3"/>
      <c r="IKT54" s="3"/>
      <c r="IKU54" s="5"/>
      <c r="IKV54" s="7"/>
      <c r="IKW54" s="17"/>
      <c r="IKY54" s="5"/>
      <c r="IKZ54" s="3"/>
      <c r="ILA54" s="3"/>
      <c r="ILB54" s="3"/>
      <c r="ILC54" s="5"/>
      <c r="ILD54" s="7"/>
      <c r="ILE54" s="17"/>
      <c r="ILG54" s="5"/>
      <c r="ILH54" s="3"/>
      <c r="ILI54" s="3"/>
      <c r="ILJ54" s="3"/>
      <c r="ILK54" s="5"/>
      <c r="ILL54" s="7"/>
      <c r="ILM54" s="17"/>
      <c r="ILO54" s="5"/>
      <c r="ILP54" s="3"/>
      <c r="ILQ54" s="3"/>
      <c r="ILR54" s="3"/>
      <c r="ILS54" s="5"/>
      <c r="ILT54" s="7"/>
      <c r="ILU54" s="17"/>
      <c r="ILW54" s="5"/>
      <c r="ILX54" s="3"/>
      <c r="ILY54" s="3"/>
      <c r="ILZ54" s="3"/>
      <c r="IMA54" s="5"/>
      <c r="IMB54" s="7"/>
      <c r="IMC54" s="17"/>
      <c r="IME54" s="5"/>
      <c r="IMF54" s="3"/>
      <c r="IMG54" s="3"/>
      <c r="IMH54" s="3"/>
      <c r="IMI54" s="5"/>
      <c r="IMJ54" s="7"/>
      <c r="IMK54" s="17"/>
      <c r="IMM54" s="5"/>
      <c r="IMN54" s="3"/>
      <c r="IMO54" s="3"/>
      <c r="IMP54" s="3"/>
      <c r="IMQ54" s="5"/>
      <c r="IMR54" s="7"/>
      <c r="IMS54" s="17"/>
      <c r="IMU54" s="5"/>
      <c r="IMV54" s="3"/>
      <c r="IMW54" s="3"/>
      <c r="IMX54" s="3"/>
      <c r="IMY54" s="5"/>
      <c r="IMZ54" s="7"/>
      <c r="INA54" s="17"/>
      <c r="INC54" s="5"/>
      <c r="IND54" s="3"/>
      <c r="INE54" s="3"/>
      <c r="INF54" s="3"/>
      <c r="ING54" s="5"/>
      <c r="INH54" s="7"/>
      <c r="INI54" s="17"/>
      <c r="INK54" s="5"/>
      <c r="INL54" s="3"/>
      <c r="INM54" s="3"/>
      <c r="INN54" s="3"/>
      <c r="INO54" s="5"/>
      <c r="INP54" s="7"/>
      <c r="INQ54" s="17"/>
      <c r="INS54" s="5"/>
      <c r="INT54" s="3"/>
      <c r="INU54" s="3"/>
      <c r="INV54" s="3"/>
      <c r="INW54" s="5"/>
      <c r="INX54" s="7"/>
      <c r="INY54" s="17"/>
      <c r="IOA54" s="5"/>
      <c r="IOB54" s="3"/>
      <c r="IOC54" s="3"/>
      <c r="IOD54" s="3"/>
      <c r="IOE54" s="5"/>
      <c r="IOF54" s="7"/>
      <c r="IOG54" s="17"/>
      <c r="IOI54" s="5"/>
      <c r="IOJ54" s="3"/>
      <c r="IOK54" s="3"/>
      <c r="IOL54" s="3"/>
      <c r="IOM54" s="5"/>
      <c r="ION54" s="7"/>
      <c r="IOO54" s="17"/>
      <c r="IOQ54" s="5"/>
      <c r="IOR54" s="3"/>
      <c r="IOS54" s="3"/>
      <c r="IOT54" s="3"/>
      <c r="IOU54" s="5"/>
      <c r="IOV54" s="7"/>
      <c r="IOW54" s="17"/>
      <c r="IOY54" s="5"/>
      <c r="IOZ54" s="3"/>
      <c r="IPA54" s="3"/>
      <c r="IPB54" s="3"/>
      <c r="IPC54" s="5"/>
      <c r="IPD54" s="7"/>
      <c r="IPE54" s="17"/>
      <c r="IPG54" s="5"/>
      <c r="IPH54" s="3"/>
      <c r="IPI54" s="3"/>
      <c r="IPJ54" s="3"/>
      <c r="IPK54" s="5"/>
      <c r="IPL54" s="7"/>
      <c r="IPM54" s="17"/>
      <c r="IPO54" s="5"/>
      <c r="IPP54" s="3"/>
      <c r="IPQ54" s="3"/>
      <c r="IPR54" s="3"/>
      <c r="IPS54" s="5"/>
      <c r="IPT54" s="7"/>
      <c r="IPU54" s="17"/>
      <c r="IPW54" s="5"/>
      <c r="IPX54" s="3"/>
      <c r="IPY54" s="3"/>
      <c r="IPZ54" s="3"/>
      <c r="IQA54" s="5"/>
      <c r="IQB54" s="7"/>
      <c r="IQC54" s="17"/>
      <c r="IQE54" s="5"/>
      <c r="IQF54" s="3"/>
      <c r="IQG54" s="3"/>
      <c r="IQH54" s="3"/>
      <c r="IQI54" s="5"/>
      <c r="IQJ54" s="7"/>
      <c r="IQK54" s="17"/>
      <c r="IQM54" s="5"/>
      <c r="IQN54" s="3"/>
      <c r="IQO54" s="3"/>
      <c r="IQP54" s="3"/>
      <c r="IQQ54" s="5"/>
      <c r="IQR54" s="7"/>
      <c r="IQS54" s="17"/>
      <c r="IQU54" s="5"/>
      <c r="IQV54" s="3"/>
      <c r="IQW54" s="3"/>
      <c r="IQX54" s="3"/>
      <c r="IQY54" s="5"/>
      <c r="IQZ54" s="7"/>
      <c r="IRA54" s="17"/>
      <c r="IRC54" s="5"/>
      <c r="IRD54" s="3"/>
      <c r="IRE54" s="3"/>
      <c r="IRF54" s="3"/>
      <c r="IRG54" s="5"/>
      <c r="IRH54" s="7"/>
      <c r="IRI54" s="17"/>
      <c r="IRK54" s="5"/>
      <c r="IRL54" s="3"/>
      <c r="IRM54" s="3"/>
      <c r="IRN54" s="3"/>
      <c r="IRO54" s="5"/>
      <c r="IRP54" s="7"/>
      <c r="IRQ54" s="17"/>
      <c r="IRS54" s="5"/>
      <c r="IRT54" s="3"/>
      <c r="IRU54" s="3"/>
      <c r="IRV54" s="3"/>
      <c r="IRW54" s="5"/>
      <c r="IRX54" s="7"/>
      <c r="IRY54" s="17"/>
      <c r="ISA54" s="5"/>
      <c r="ISB54" s="3"/>
      <c r="ISC54" s="3"/>
      <c r="ISD54" s="3"/>
      <c r="ISE54" s="5"/>
      <c r="ISF54" s="7"/>
      <c r="ISG54" s="17"/>
      <c r="ISI54" s="5"/>
      <c r="ISJ54" s="3"/>
      <c r="ISK54" s="3"/>
      <c r="ISL54" s="3"/>
      <c r="ISM54" s="5"/>
      <c r="ISN54" s="7"/>
      <c r="ISO54" s="17"/>
      <c r="ISQ54" s="5"/>
      <c r="ISR54" s="3"/>
      <c r="ISS54" s="3"/>
      <c r="IST54" s="3"/>
      <c r="ISU54" s="5"/>
      <c r="ISV54" s="7"/>
      <c r="ISW54" s="17"/>
      <c r="ISY54" s="5"/>
      <c r="ISZ54" s="3"/>
      <c r="ITA54" s="3"/>
      <c r="ITB54" s="3"/>
      <c r="ITC54" s="5"/>
      <c r="ITD54" s="7"/>
      <c r="ITE54" s="17"/>
      <c r="ITG54" s="5"/>
      <c r="ITH54" s="3"/>
      <c r="ITI54" s="3"/>
      <c r="ITJ54" s="3"/>
      <c r="ITK54" s="5"/>
      <c r="ITL54" s="7"/>
      <c r="ITM54" s="17"/>
      <c r="ITO54" s="5"/>
      <c r="ITP54" s="3"/>
      <c r="ITQ54" s="3"/>
      <c r="ITR54" s="3"/>
      <c r="ITS54" s="5"/>
      <c r="ITT54" s="7"/>
      <c r="ITU54" s="17"/>
      <c r="ITW54" s="5"/>
      <c r="ITX54" s="3"/>
      <c r="ITY54" s="3"/>
      <c r="ITZ54" s="3"/>
      <c r="IUA54" s="5"/>
      <c r="IUB54" s="7"/>
      <c r="IUC54" s="17"/>
      <c r="IUE54" s="5"/>
      <c r="IUF54" s="3"/>
      <c r="IUG54" s="3"/>
      <c r="IUH54" s="3"/>
      <c r="IUI54" s="5"/>
      <c r="IUJ54" s="7"/>
      <c r="IUK54" s="17"/>
      <c r="IUM54" s="5"/>
      <c r="IUN54" s="3"/>
      <c r="IUO54" s="3"/>
      <c r="IUP54" s="3"/>
      <c r="IUQ54" s="5"/>
      <c r="IUR54" s="7"/>
      <c r="IUS54" s="17"/>
      <c r="IUU54" s="5"/>
      <c r="IUV54" s="3"/>
      <c r="IUW54" s="3"/>
      <c r="IUX54" s="3"/>
      <c r="IUY54" s="5"/>
      <c r="IUZ54" s="7"/>
      <c r="IVA54" s="17"/>
      <c r="IVC54" s="5"/>
      <c r="IVD54" s="3"/>
      <c r="IVE54" s="3"/>
      <c r="IVF54" s="3"/>
      <c r="IVG54" s="5"/>
      <c r="IVH54" s="7"/>
      <c r="IVI54" s="17"/>
      <c r="IVK54" s="5"/>
      <c r="IVL54" s="3"/>
      <c r="IVM54" s="3"/>
      <c r="IVN54" s="3"/>
      <c r="IVO54" s="5"/>
      <c r="IVP54" s="7"/>
      <c r="IVQ54" s="17"/>
      <c r="IVS54" s="5"/>
      <c r="IVT54" s="3"/>
      <c r="IVU54" s="3"/>
      <c r="IVV54" s="3"/>
      <c r="IVW54" s="5"/>
      <c r="IVX54" s="7"/>
      <c r="IVY54" s="17"/>
      <c r="IWA54" s="5"/>
      <c r="IWB54" s="3"/>
      <c r="IWC54" s="3"/>
      <c r="IWD54" s="3"/>
      <c r="IWE54" s="5"/>
      <c r="IWF54" s="7"/>
      <c r="IWG54" s="17"/>
      <c r="IWI54" s="5"/>
      <c r="IWJ54" s="3"/>
      <c r="IWK54" s="3"/>
      <c r="IWL54" s="3"/>
      <c r="IWM54" s="5"/>
      <c r="IWN54" s="7"/>
      <c r="IWO54" s="17"/>
      <c r="IWQ54" s="5"/>
      <c r="IWR54" s="3"/>
      <c r="IWS54" s="3"/>
      <c r="IWT54" s="3"/>
      <c r="IWU54" s="5"/>
      <c r="IWV54" s="7"/>
      <c r="IWW54" s="17"/>
      <c r="IWY54" s="5"/>
      <c r="IWZ54" s="3"/>
      <c r="IXA54" s="3"/>
      <c r="IXB54" s="3"/>
      <c r="IXC54" s="5"/>
      <c r="IXD54" s="7"/>
      <c r="IXE54" s="17"/>
      <c r="IXG54" s="5"/>
      <c r="IXH54" s="3"/>
      <c r="IXI54" s="3"/>
      <c r="IXJ54" s="3"/>
      <c r="IXK54" s="5"/>
      <c r="IXL54" s="7"/>
      <c r="IXM54" s="17"/>
      <c r="IXO54" s="5"/>
      <c r="IXP54" s="3"/>
      <c r="IXQ54" s="3"/>
      <c r="IXR54" s="3"/>
      <c r="IXS54" s="5"/>
      <c r="IXT54" s="7"/>
      <c r="IXU54" s="17"/>
      <c r="IXW54" s="5"/>
      <c r="IXX54" s="3"/>
      <c r="IXY54" s="3"/>
      <c r="IXZ54" s="3"/>
      <c r="IYA54" s="5"/>
      <c r="IYB54" s="7"/>
      <c r="IYC54" s="17"/>
      <c r="IYE54" s="5"/>
      <c r="IYF54" s="3"/>
      <c r="IYG54" s="3"/>
      <c r="IYH54" s="3"/>
      <c r="IYI54" s="5"/>
      <c r="IYJ54" s="7"/>
      <c r="IYK54" s="17"/>
      <c r="IYM54" s="5"/>
      <c r="IYN54" s="3"/>
      <c r="IYO54" s="3"/>
      <c r="IYP54" s="3"/>
      <c r="IYQ54" s="5"/>
      <c r="IYR54" s="7"/>
      <c r="IYS54" s="17"/>
      <c r="IYU54" s="5"/>
      <c r="IYV54" s="3"/>
      <c r="IYW54" s="3"/>
      <c r="IYX54" s="3"/>
      <c r="IYY54" s="5"/>
      <c r="IYZ54" s="7"/>
      <c r="IZA54" s="17"/>
      <c r="IZC54" s="5"/>
      <c r="IZD54" s="3"/>
      <c r="IZE54" s="3"/>
      <c r="IZF54" s="3"/>
      <c r="IZG54" s="5"/>
      <c r="IZH54" s="7"/>
      <c r="IZI54" s="17"/>
      <c r="IZK54" s="5"/>
      <c r="IZL54" s="3"/>
      <c r="IZM54" s="3"/>
      <c r="IZN54" s="3"/>
      <c r="IZO54" s="5"/>
      <c r="IZP54" s="7"/>
      <c r="IZQ54" s="17"/>
      <c r="IZS54" s="5"/>
      <c r="IZT54" s="3"/>
      <c r="IZU54" s="3"/>
      <c r="IZV54" s="3"/>
      <c r="IZW54" s="5"/>
      <c r="IZX54" s="7"/>
      <c r="IZY54" s="17"/>
      <c r="JAA54" s="5"/>
      <c r="JAB54" s="3"/>
      <c r="JAC54" s="3"/>
      <c r="JAD54" s="3"/>
      <c r="JAE54" s="5"/>
      <c r="JAF54" s="7"/>
      <c r="JAG54" s="17"/>
      <c r="JAI54" s="5"/>
      <c r="JAJ54" s="3"/>
      <c r="JAK54" s="3"/>
      <c r="JAL54" s="3"/>
      <c r="JAM54" s="5"/>
      <c r="JAN54" s="7"/>
      <c r="JAO54" s="17"/>
      <c r="JAQ54" s="5"/>
      <c r="JAR54" s="3"/>
      <c r="JAS54" s="3"/>
      <c r="JAT54" s="3"/>
      <c r="JAU54" s="5"/>
      <c r="JAV54" s="7"/>
      <c r="JAW54" s="17"/>
      <c r="JAY54" s="5"/>
      <c r="JAZ54" s="3"/>
      <c r="JBA54" s="3"/>
      <c r="JBB54" s="3"/>
      <c r="JBC54" s="5"/>
      <c r="JBD54" s="7"/>
      <c r="JBE54" s="17"/>
      <c r="JBG54" s="5"/>
      <c r="JBH54" s="3"/>
      <c r="JBI54" s="3"/>
      <c r="JBJ54" s="3"/>
      <c r="JBK54" s="5"/>
      <c r="JBL54" s="7"/>
      <c r="JBM54" s="17"/>
      <c r="JBO54" s="5"/>
      <c r="JBP54" s="3"/>
      <c r="JBQ54" s="3"/>
      <c r="JBR54" s="3"/>
      <c r="JBS54" s="5"/>
      <c r="JBT54" s="7"/>
      <c r="JBU54" s="17"/>
      <c r="JBW54" s="5"/>
      <c r="JBX54" s="3"/>
      <c r="JBY54" s="3"/>
      <c r="JBZ54" s="3"/>
      <c r="JCA54" s="5"/>
      <c r="JCB54" s="7"/>
      <c r="JCC54" s="17"/>
      <c r="JCE54" s="5"/>
      <c r="JCF54" s="3"/>
      <c r="JCG54" s="3"/>
      <c r="JCH54" s="3"/>
      <c r="JCI54" s="5"/>
      <c r="JCJ54" s="7"/>
      <c r="JCK54" s="17"/>
      <c r="JCM54" s="5"/>
      <c r="JCN54" s="3"/>
      <c r="JCO54" s="3"/>
      <c r="JCP54" s="3"/>
      <c r="JCQ54" s="5"/>
      <c r="JCR54" s="7"/>
      <c r="JCS54" s="17"/>
      <c r="JCU54" s="5"/>
      <c r="JCV54" s="3"/>
      <c r="JCW54" s="3"/>
      <c r="JCX54" s="3"/>
      <c r="JCY54" s="5"/>
      <c r="JCZ54" s="7"/>
      <c r="JDA54" s="17"/>
      <c r="JDC54" s="5"/>
      <c r="JDD54" s="3"/>
      <c r="JDE54" s="3"/>
      <c r="JDF54" s="3"/>
      <c r="JDG54" s="5"/>
      <c r="JDH54" s="7"/>
      <c r="JDI54" s="17"/>
      <c r="JDK54" s="5"/>
      <c r="JDL54" s="3"/>
      <c r="JDM54" s="3"/>
      <c r="JDN54" s="3"/>
      <c r="JDO54" s="5"/>
      <c r="JDP54" s="7"/>
      <c r="JDQ54" s="17"/>
      <c r="JDS54" s="5"/>
      <c r="JDT54" s="3"/>
      <c r="JDU54" s="3"/>
      <c r="JDV54" s="3"/>
      <c r="JDW54" s="5"/>
      <c r="JDX54" s="7"/>
      <c r="JDY54" s="17"/>
      <c r="JEA54" s="5"/>
      <c r="JEB54" s="3"/>
      <c r="JEC54" s="3"/>
      <c r="JED54" s="3"/>
      <c r="JEE54" s="5"/>
      <c r="JEF54" s="7"/>
      <c r="JEG54" s="17"/>
      <c r="JEI54" s="5"/>
      <c r="JEJ54" s="3"/>
      <c r="JEK54" s="3"/>
      <c r="JEL54" s="3"/>
      <c r="JEM54" s="5"/>
      <c r="JEN54" s="7"/>
      <c r="JEO54" s="17"/>
      <c r="JEQ54" s="5"/>
      <c r="JER54" s="3"/>
      <c r="JES54" s="3"/>
      <c r="JET54" s="3"/>
      <c r="JEU54" s="5"/>
      <c r="JEV54" s="7"/>
      <c r="JEW54" s="17"/>
      <c r="JEY54" s="5"/>
      <c r="JEZ54" s="3"/>
      <c r="JFA54" s="3"/>
      <c r="JFB54" s="3"/>
      <c r="JFC54" s="5"/>
      <c r="JFD54" s="7"/>
      <c r="JFE54" s="17"/>
      <c r="JFG54" s="5"/>
      <c r="JFH54" s="3"/>
      <c r="JFI54" s="3"/>
      <c r="JFJ54" s="3"/>
      <c r="JFK54" s="5"/>
      <c r="JFL54" s="7"/>
      <c r="JFM54" s="17"/>
      <c r="JFO54" s="5"/>
      <c r="JFP54" s="3"/>
      <c r="JFQ54" s="3"/>
      <c r="JFR54" s="3"/>
      <c r="JFS54" s="5"/>
      <c r="JFT54" s="7"/>
      <c r="JFU54" s="17"/>
      <c r="JFW54" s="5"/>
      <c r="JFX54" s="3"/>
      <c r="JFY54" s="3"/>
      <c r="JFZ54" s="3"/>
      <c r="JGA54" s="5"/>
      <c r="JGB54" s="7"/>
      <c r="JGC54" s="17"/>
      <c r="JGE54" s="5"/>
      <c r="JGF54" s="3"/>
      <c r="JGG54" s="3"/>
      <c r="JGH54" s="3"/>
      <c r="JGI54" s="5"/>
      <c r="JGJ54" s="7"/>
      <c r="JGK54" s="17"/>
      <c r="JGM54" s="5"/>
      <c r="JGN54" s="3"/>
      <c r="JGO54" s="3"/>
      <c r="JGP54" s="3"/>
      <c r="JGQ54" s="5"/>
      <c r="JGR54" s="7"/>
      <c r="JGS54" s="17"/>
      <c r="JGU54" s="5"/>
      <c r="JGV54" s="3"/>
      <c r="JGW54" s="3"/>
      <c r="JGX54" s="3"/>
      <c r="JGY54" s="5"/>
      <c r="JGZ54" s="7"/>
      <c r="JHA54" s="17"/>
      <c r="JHC54" s="5"/>
      <c r="JHD54" s="3"/>
      <c r="JHE54" s="3"/>
      <c r="JHF54" s="3"/>
      <c r="JHG54" s="5"/>
      <c r="JHH54" s="7"/>
      <c r="JHI54" s="17"/>
      <c r="JHK54" s="5"/>
      <c r="JHL54" s="3"/>
      <c r="JHM54" s="3"/>
      <c r="JHN54" s="3"/>
      <c r="JHO54" s="5"/>
      <c r="JHP54" s="7"/>
      <c r="JHQ54" s="17"/>
      <c r="JHS54" s="5"/>
      <c r="JHT54" s="3"/>
      <c r="JHU54" s="3"/>
      <c r="JHV54" s="3"/>
      <c r="JHW54" s="5"/>
      <c r="JHX54" s="7"/>
      <c r="JHY54" s="17"/>
      <c r="JIA54" s="5"/>
      <c r="JIB54" s="3"/>
      <c r="JIC54" s="3"/>
      <c r="JID54" s="3"/>
      <c r="JIE54" s="5"/>
      <c r="JIF54" s="7"/>
      <c r="JIG54" s="17"/>
      <c r="JII54" s="5"/>
      <c r="JIJ54" s="3"/>
      <c r="JIK54" s="3"/>
      <c r="JIL54" s="3"/>
      <c r="JIM54" s="5"/>
      <c r="JIN54" s="7"/>
      <c r="JIO54" s="17"/>
      <c r="JIQ54" s="5"/>
      <c r="JIR54" s="3"/>
      <c r="JIS54" s="3"/>
      <c r="JIT54" s="3"/>
      <c r="JIU54" s="5"/>
      <c r="JIV54" s="7"/>
      <c r="JIW54" s="17"/>
      <c r="JIY54" s="5"/>
      <c r="JIZ54" s="3"/>
      <c r="JJA54" s="3"/>
      <c r="JJB54" s="3"/>
      <c r="JJC54" s="5"/>
      <c r="JJD54" s="7"/>
      <c r="JJE54" s="17"/>
      <c r="JJG54" s="5"/>
      <c r="JJH54" s="3"/>
      <c r="JJI54" s="3"/>
      <c r="JJJ54" s="3"/>
      <c r="JJK54" s="5"/>
      <c r="JJL54" s="7"/>
      <c r="JJM54" s="17"/>
      <c r="JJO54" s="5"/>
      <c r="JJP54" s="3"/>
      <c r="JJQ54" s="3"/>
      <c r="JJR54" s="3"/>
      <c r="JJS54" s="5"/>
      <c r="JJT54" s="7"/>
      <c r="JJU54" s="17"/>
      <c r="JJW54" s="5"/>
      <c r="JJX54" s="3"/>
      <c r="JJY54" s="3"/>
      <c r="JJZ54" s="3"/>
      <c r="JKA54" s="5"/>
      <c r="JKB54" s="7"/>
      <c r="JKC54" s="17"/>
      <c r="JKE54" s="5"/>
      <c r="JKF54" s="3"/>
      <c r="JKG54" s="3"/>
      <c r="JKH54" s="3"/>
      <c r="JKI54" s="5"/>
      <c r="JKJ54" s="7"/>
      <c r="JKK54" s="17"/>
      <c r="JKM54" s="5"/>
      <c r="JKN54" s="3"/>
      <c r="JKO54" s="3"/>
      <c r="JKP54" s="3"/>
      <c r="JKQ54" s="5"/>
      <c r="JKR54" s="7"/>
      <c r="JKS54" s="17"/>
      <c r="JKU54" s="5"/>
      <c r="JKV54" s="3"/>
      <c r="JKW54" s="3"/>
      <c r="JKX54" s="3"/>
      <c r="JKY54" s="5"/>
      <c r="JKZ54" s="7"/>
      <c r="JLA54" s="17"/>
      <c r="JLC54" s="5"/>
      <c r="JLD54" s="3"/>
      <c r="JLE54" s="3"/>
      <c r="JLF54" s="3"/>
      <c r="JLG54" s="5"/>
      <c r="JLH54" s="7"/>
      <c r="JLI54" s="17"/>
      <c r="JLK54" s="5"/>
      <c r="JLL54" s="3"/>
      <c r="JLM54" s="3"/>
      <c r="JLN54" s="3"/>
      <c r="JLO54" s="5"/>
      <c r="JLP54" s="7"/>
      <c r="JLQ54" s="17"/>
      <c r="JLS54" s="5"/>
      <c r="JLT54" s="3"/>
      <c r="JLU54" s="3"/>
      <c r="JLV54" s="3"/>
      <c r="JLW54" s="5"/>
      <c r="JLX54" s="7"/>
      <c r="JLY54" s="17"/>
      <c r="JMA54" s="5"/>
      <c r="JMB54" s="3"/>
      <c r="JMC54" s="3"/>
      <c r="JMD54" s="3"/>
      <c r="JME54" s="5"/>
      <c r="JMF54" s="7"/>
      <c r="JMG54" s="17"/>
      <c r="JMI54" s="5"/>
      <c r="JMJ54" s="3"/>
      <c r="JMK54" s="3"/>
      <c r="JML54" s="3"/>
      <c r="JMM54" s="5"/>
      <c r="JMN54" s="7"/>
      <c r="JMO54" s="17"/>
      <c r="JMQ54" s="5"/>
      <c r="JMR54" s="3"/>
      <c r="JMS54" s="3"/>
      <c r="JMT54" s="3"/>
      <c r="JMU54" s="5"/>
      <c r="JMV54" s="7"/>
      <c r="JMW54" s="17"/>
      <c r="JMY54" s="5"/>
      <c r="JMZ54" s="3"/>
      <c r="JNA54" s="3"/>
      <c r="JNB54" s="3"/>
      <c r="JNC54" s="5"/>
      <c r="JND54" s="7"/>
      <c r="JNE54" s="17"/>
      <c r="JNG54" s="5"/>
      <c r="JNH54" s="3"/>
      <c r="JNI54" s="3"/>
      <c r="JNJ54" s="3"/>
      <c r="JNK54" s="5"/>
      <c r="JNL54" s="7"/>
      <c r="JNM54" s="17"/>
      <c r="JNO54" s="5"/>
      <c r="JNP54" s="3"/>
      <c r="JNQ54" s="3"/>
      <c r="JNR54" s="3"/>
      <c r="JNS54" s="5"/>
      <c r="JNT54" s="7"/>
      <c r="JNU54" s="17"/>
      <c r="JNW54" s="5"/>
      <c r="JNX54" s="3"/>
      <c r="JNY54" s="3"/>
      <c r="JNZ54" s="3"/>
      <c r="JOA54" s="5"/>
      <c r="JOB54" s="7"/>
      <c r="JOC54" s="17"/>
      <c r="JOE54" s="5"/>
      <c r="JOF54" s="3"/>
      <c r="JOG54" s="3"/>
      <c r="JOH54" s="3"/>
      <c r="JOI54" s="5"/>
      <c r="JOJ54" s="7"/>
      <c r="JOK54" s="17"/>
      <c r="JOM54" s="5"/>
      <c r="JON54" s="3"/>
      <c r="JOO54" s="3"/>
      <c r="JOP54" s="3"/>
      <c r="JOQ54" s="5"/>
      <c r="JOR54" s="7"/>
      <c r="JOS54" s="17"/>
      <c r="JOU54" s="5"/>
      <c r="JOV54" s="3"/>
      <c r="JOW54" s="3"/>
      <c r="JOX54" s="3"/>
      <c r="JOY54" s="5"/>
      <c r="JOZ54" s="7"/>
      <c r="JPA54" s="17"/>
      <c r="JPC54" s="5"/>
      <c r="JPD54" s="3"/>
      <c r="JPE54" s="3"/>
      <c r="JPF54" s="3"/>
      <c r="JPG54" s="5"/>
      <c r="JPH54" s="7"/>
      <c r="JPI54" s="17"/>
      <c r="JPK54" s="5"/>
      <c r="JPL54" s="3"/>
      <c r="JPM54" s="3"/>
      <c r="JPN54" s="3"/>
      <c r="JPO54" s="5"/>
      <c r="JPP54" s="7"/>
      <c r="JPQ54" s="17"/>
      <c r="JPS54" s="5"/>
      <c r="JPT54" s="3"/>
      <c r="JPU54" s="3"/>
      <c r="JPV54" s="3"/>
      <c r="JPW54" s="5"/>
      <c r="JPX54" s="7"/>
      <c r="JPY54" s="17"/>
      <c r="JQA54" s="5"/>
      <c r="JQB54" s="3"/>
      <c r="JQC54" s="3"/>
      <c r="JQD54" s="3"/>
      <c r="JQE54" s="5"/>
      <c r="JQF54" s="7"/>
      <c r="JQG54" s="17"/>
      <c r="JQI54" s="5"/>
      <c r="JQJ54" s="3"/>
      <c r="JQK54" s="3"/>
      <c r="JQL54" s="3"/>
      <c r="JQM54" s="5"/>
      <c r="JQN54" s="7"/>
      <c r="JQO54" s="17"/>
      <c r="JQQ54" s="5"/>
      <c r="JQR54" s="3"/>
      <c r="JQS54" s="3"/>
      <c r="JQT54" s="3"/>
      <c r="JQU54" s="5"/>
      <c r="JQV54" s="7"/>
      <c r="JQW54" s="17"/>
      <c r="JQY54" s="5"/>
      <c r="JQZ54" s="3"/>
      <c r="JRA54" s="3"/>
      <c r="JRB54" s="3"/>
      <c r="JRC54" s="5"/>
      <c r="JRD54" s="7"/>
      <c r="JRE54" s="17"/>
      <c r="JRG54" s="5"/>
      <c r="JRH54" s="3"/>
      <c r="JRI54" s="3"/>
      <c r="JRJ54" s="3"/>
      <c r="JRK54" s="5"/>
      <c r="JRL54" s="7"/>
      <c r="JRM54" s="17"/>
      <c r="JRO54" s="5"/>
      <c r="JRP54" s="3"/>
      <c r="JRQ54" s="3"/>
      <c r="JRR54" s="3"/>
      <c r="JRS54" s="5"/>
      <c r="JRT54" s="7"/>
      <c r="JRU54" s="17"/>
      <c r="JRW54" s="5"/>
      <c r="JRX54" s="3"/>
      <c r="JRY54" s="3"/>
      <c r="JRZ54" s="3"/>
      <c r="JSA54" s="5"/>
      <c r="JSB54" s="7"/>
      <c r="JSC54" s="17"/>
      <c r="JSE54" s="5"/>
      <c r="JSF54" s="3"/>
      <c r="JSG54" s="3"/>
      <c r="JSH54" s="3"/>
      <c r="JSI54" s="5"/>
      <c r="JSJ54" s="7"/>
      <c r="JSK54" s="17"/>
      <c r="JSM54" s="5"/>
      <c r="JSN54" s="3"/>
      <c r="JSO54" s="3"/>
      <c r="JSP54" s="3"/>
      <c r="JSQ54" s="5"/>
      <c r="JSR54" s="7"/>
      <c r="JSS54" s="17"/>
      <c r="JSU54" s="5"/>
      <c r="JSV54" s="3"/>
      <c r="JSW54" s="3"/>
      <c r="JSX54" s="3"/>
      <c r="JSY54" s="5"/>
      <c r="JSZ54" s="7"/>
      <c r="JTA54" s="17"/>
      <c r="JTC54" s="5"/>
      <c r="JTD54" s="3"/>
      <c r="JTE54" s="3"/>
      <c r="JTF54" s="3"/>
      <c r="JTG54" s="5"/>
      <c r="JTH54" s="7"/>
      <c r="JTI54" s="17"/>
      <c r="JTK54" s="5"/>
      <c r="JTL54" s="3"/>
      <c r="JTM54" s="3"/>
      <c r="JTN54" s="3"/>
      <c r="JTO54" s="5"/>
      <c r="JTP54" s="7"/>
      <c r="JTQ54" s="17"/>
      <c r="JTS54" s="5"/>
      <c r="JTT54" s="3"/>
      <c r="JTU54" s="3"/>
      <c r="JTV54" s="3"/>
      <c r="JTW54" s="5"/>
      <c r="JTX54" s="7"/>
      <c r="JTY54" s="17"/>
      <c r="JUA54" s="5"/>
      <c r="JUB54" s="3"/>
      <c r="JUC54" s="3"/>
      <c r="JUD54" s="3"/>
      <c r="JUE54" s="5"/>
      <c r="JUF54" s="7"/>
      <c r="JUG54" s="17"/>
      <c r="JUI54" s="5"/>
      <c r="JUJ54" s="3"/>
      <c r="JUK54" s="3"/>
      <c r="JUL54" s="3"/>
      <c r="JUM54" s="5"/>
      <c r="JUN54" s="7"/>
      <c r="JUO54" s="17"/>
      <c r="JUQ54" s="5"/>
      <c r="JUR54" s="3"/>
      <c r="JUS54" s="3"/>
      <c r="JUT54" s="3"/>
      <c r="JUU54" s="5"/>
      <c r="JUV54" s="7"/>
      <c r="JUW54" s="17"/>
      <c r="JUY54" s="5"/>
      <c r="JUZ54" s="3"/>
      <c r="JVA54" s="3"/>
      <c r="JVB54" s="3"/>
      <c r="JVC54" s="5"/>
      <c r="JVD54" s="7"/>
      <c r="JVE54" s="17"/>
      <c r="JVG54" s="5"/>
      <c r="JVH54" s="3"/>
      <c r="JVI54" s="3"/>
      <c r="JVJ54" s="3"/>
      <c r="JVK54" s="5"/>
      <c r="JVL54" s="7"/>
      <c r="JVM54" s="17"/>
      <c r="JVO54" s="5"/>
      <c r="JVP54" s="3"/>
      <c r="JVQ54" s="3"/>
      <c r="JVR54" s="3"/>
      <c r="JVS54" s="5"/>
      <c r="JVT54" s="7"/>
      <c r="JVU54" s="17"/>
      <c r="JVW54" s="5"/>
      <c r="JVX54" s="3"/>
      <c r="JVY54" s="3"/>
      <c r="JVZ54" s="3"/>
      <c r="JWA54" s="5"/>
      <c r="JWB54" s="7"/>
      <c r="JWC54" s="17"/>
      <c r="JWE54" s="5"/>
      <c r="JWF54" s="3"/>
      <c r="JWG54" s="3"/>
      <c r="JWH54" s="3"/>
      <c r="JWI54" s="5"/>
      <c r="JWJ54" s="7"/>
      <c r="JWK54" s="17"/>
      <c r="JWM54" s="5"/>
      <c r="JWN54" s="3"/>
      <c r="JWO54" s="3"/>
      <c r="JWP54" s="3"/>
      <c r="JWQ54" s="5"/>
      <c r="JWR54" s="7"/>
      <c r="JWS54" s="17"/>
      <c r="JWU54" s="5"/>
      <c r="JWV54" s="3"/>
      <c r="JWW54" s="3"/>
      <c r="JWX54" s="3"/>
      <c r="JWY54" s="5"/>
      <c r="JWZ54" s="7"/>
      <c r="JXA54" s="17"/>
      <c r="JXC54" s="5"/>
      <c r="JXD54" s="3"/>
      <c r="JXE54" s="3"/>
      <c r="JXF54" s="3"/>
      <c r="JXG54" s="5"/>
      <c r="JXH54" s="7"/>
      <c r="JXI54" s="17"/>
      <c r="JXK54" s="5"/>
      <c r="JXL54" s="3"/>
      <c r="JXM54" s="3"/>
      <c r="JXN54" s="3"/>
      <c r="JXO54" s="5"/>
      <c r="JXP54" s="7"/>
      <c r="JXQ54" s="17"/>
      <c r="JXS54" s="5"/>
      <c r="JXT54" s="3"/>
      <c r="JXU54" s="3"/>
      <c r="JXV54" s="3"/>
      <c r="JXW54" s="5"/>
      <c r="JXX54" s="7"/>
      <c r="JXY54" s="17"/>
      <c r="JYA54" s="5"/>
      <c r="JYB54" s="3"/>
      <c r="JYC54" s="3"/>
      <c r="JYD54" s="3"/>
      <c r="JYE54" s="5"/>
      <c r="JYF54" s="7"/>
      <c r="JYG54" s="17"/>
      <c r="JYI54" s="5"/>
      <c r="JYJ54" s="3"/>
      <c r="JYK54" s="3"/>
      <c r="JYL54" s="3"/>
      <c r="JYM54" s="5"/>
      <c r="JYN54" s="7"/>
      <c r="JYO54" s="17"/>
      <c r="JYQ54" s="5"/>
      <c r="JYR54" s="3"/>
      <c r="JYS54" s="3"/>
      <c r="JYT54" s="3"/>
      <c r="JYU54" s="5"/>
      <c r="JYV54" s="7"/>
      <c r="JYW54" s="17"/>
      <c r="JYY54" s="5"/>
      <c r="JYZ54" s="3"/>
      <c r="JZA54" s="3"/>
      <c r="JZB54" s="3"/>
      <c r="JZC54" s="5"/>
      <c r="JZD54" s="7"/>
      <c r="JZE54" s="17"/>
      <c r="JZG54" s="5"/>
      <c r="JZH54" s="3"/>
      <c r="JZI54" s="3"/>
      <c r="JZJ54" s="3"/>
      <c r="JZK54" s="5"/>
      <c r="JZL54" s="7"/>
      <c r="JZM54" s="17"/>
      <c r="JZO54" s="5"/>
      <c r="JZP54" s="3"/>
      <c r="JZQ54" s="3"/>
      <c r="JZR54" s="3"/>
      <c r="JZS54" s="5"/>
      <c r="JZT54" s="7"/>
      <c r="JZU54" s="17"/>
      <c r="JZW54" s="5"/>
      <c r="JZX54" s="3"/>
      <c r="JZY54" s="3"/>
      <c r="JZZ54" s="3"/>
      <c r="KAA54" s="5"/>
      <c r="KAB54" s="7"/>
      <c r="KAC54" s="17"/>
      <c r="KAE54" s="5"/>
      <c r="KAF54" s="3"/>
      <c r="KAG54" s="3"/>
      <c r="KAH54" s="3"/>
      <c r="KAI54" s="5"/>
      <c r="KAJ54" s="7"/>
      <c r="KAK54" s="17"/>
      <c r="KAM54" s="5"/>
      <c r="KAN54" s="3"/>
      <c r="KAO54" s="3"/>
      <c r="KAP54" s="3"/>
      <c r="KAQ54" s="5"/>
      <c r="KAR54" s="7"/>
      <c r="KAS54" s="17"/>
      <c r="KAU54" s="5"/>
      <c r="KAV54" s="3"/>
      <c r="KAW54" s="3"/>
      <c r="KAX54" s="3"/>
      <c r="KAY54" s="5"/>
      <c r="KAZ54" s="7"/>
      <c r="KBA54" s="17"/>
      <c r="KBC54" s="5"/>
      <c r="KBD54" s="3"/>
      <c r="KBE54" s="3"/>
      <c r="KBF54" s="3"/>
      <c r="KBG54" s="5"/>
      <c r="KBH54" s="7"/>
      <c r="KBI54" s="17"/>
      <c r="KBK54" s="5"/>
      <c r="KBL54" s="3"/>
      <c r="KBM54" s="3"/>
      <c r="KBN54" s="3"/>
      <c r="KBO54" s="5"/>
      <c r="KBP54" s="7"/>
      <c r="KBQ54" s="17"/>
      <c r="KBS54" s="5"/>
      <c r="KBT54" s="3"/>
      <c r="KBU54" s="3"/>
      <c r="KBV54" s="3"/>
      <c r="KBW54" s="5"/>
      <c r="KBX54" s="7"/>
      <c r="KBY54" s="17"/>
      <c r="KCA54" s="5"/>
      <c r="KCB54" s="3"/>
      <c r="KCC54" s="3"/>
      <c r="KCD54" s="3"/>
      <c r="KCE54" s="5"/>
      <c r="KCF54" s="7"/>
      <c r="KCG54" s="17"/>
      <c r="KCI54" s="5"/>
      <c r="KCJ54" s="3"/>
      <c r="KCK54" s="3"/>
      <c r="KCL54" s="3"/>
      <c r="KCM54" s="5"/>
      <c r="KCN54" s="7"/>
      <c r="KCO54" s="17"/>
      <c r="KCQ54" s="5"/>
      <c r="KCR54" s="3"/>
      <c r="KCS54" s="3"/>
      <c r="KCT54" s="3"/>
      <c r="KCU54" s="5"/>
      <c r="KCV54" s="7"/>
      <c r="KCW54" s="17"/>
      <c r="KCY54" s="5"/>
      <c r="KCZ54" s="3"/>
      <c r="KDA54" s="3"/>
      <c r="KDB54" s="3"/>
      <c r="KDC54" s="5"/>
      <c r="KDD54" s="7"/>
      <c r="KDE54" s="17"/>
      <c r="KDG54" s="5"/>
      <c r="KDH54" s="3"/>
      <c r="KDI54" s="3"/>
      <c r="KDJ54" s="3"/>
      <c r="KDK54" s="5"/>
      <c r="KDL54" s="7"/>
      <c r="KDM54" s="17"/>
      <c r="KDO54" s="5"/>
      <c r="KDP54" s="3"/>
      <c r="KDQ54" s="3"/>
      <c r="KDR54" s="3"/>
      <c r="KDS54" s="5"/>
      <c r="KDT54" s="7"/>
      <c r="KDU54" s="17"/>
      <c r="KDW54" s="5"/>
      <c r="KDX54" s="3"/>
      <c r="KDY54" s="3"/>
      <c r="KDZ54" s="3"/>
      <c r="KEA54" s="5"/>
      <c r="KEB54" s="7"/>
      <c r="KEC54" s="17"/>
      <c r="KEE54" s="5"/>
      <c r="KEF54" s="3"/>
      <c r="KEG54" s="3"/>
      <c r="KEH54" s="3"/>
      <c r="KEI54" s="5"/>
      <c r="KEJ54" s="7"/>
      <c r="KEK54" s="17"/>
      <c r="KEM54" s="5"/>
      <c r="KEN54" s="3"/>
      <c r="KEO54" s="3"/>
      <c r="KEP54" s="3"/>
      <c r="KEQ54" s="5"/>
      <c r="KER54" s="7"/>
      <c r="KES54" s="17"/>
      <c r="KEU54" s="5"/>
      <c r="KEV54" s="3"/>
      <c r="KEW54" s="3"/>
      <c r="KEX54" s="3"/>
      <c r="KEY54" s="5"/>
      <c r="KEZ54" s="7"/>
      <c r="KFA54" s="17"/>
      <c r="KFC54" s="5"/>
      <c r="KFD54" s="3"/>
      <c r="KFE54" s="3"/>
      <c r="KFF54" s="3"/>
      <c r="KFG54" s="5"/>
      <c r="KFH54" s="7"/>
      <c r="KFI54" s="17"/>
      <c r="KFK54" s="5"/>
      <c r="KFL54" s="3"/>
      <c r="KFM54" s="3"/>
      <c r="KFN54" s="3"/>
      <c r="KFO54" s="5"/>
      <c r="KFP54" s="7"/>
      <c r="KFQ54" s="17"/>
      <c r="KFS54" s="5"/>
      <c r="KFT54" s="3"/>
      <c r="KFU54" s="3"/>
      <c r="KFV54" s="3"/>
      <c r="KFW54" s="5"/>
      <c r="KFX54" s="7"/>
      <c r="KFY54" s="17"/>
      <c r="KGA54" s="5"/>
      <c r="KGB54" s="3"/>
      <c r="KGC54" s="3"/>
      <c r="KGD54" s="3"/>
      <c r="KGE54" s="5"/>
      <c r="KGF54" s="7"/>
      <c r="KGG54" s="17"/>
      <c r="KGI54" s="5"/>
      <c r="KGJ54" s="3"/>
      <c r="KGK54" s="3"/>
      <c r="KGL54" s="3"/>
      <c r="KGM54" s="5"/>
      <c r="KGN54" s="7"/>
      <c r="KGO54" s="17"/>
      <c r="KGQ54" s="5"/>
      <c r="KGR54" s="3"/>
      <c r="KGS54" s="3"/>
      <c r="KGT54" s="3"/>
      <c r="KGU54" s="5"/>
      <c r="KGV54" s="7"/>
      <c r="KGW54" s="17"/>
      <c r="KGY54" s="5"/>
      <c r="KGZ54" s="3"/>
      <c r="KHA54" s="3"/>
      <c r="KHB54" s="3"/>
      <c r="KHC54" s="5"/>
      <c r="KHD54" s="7"/>
      <c r="KHE54" s="17"/>
      <c r="KHG54" s="5"/>
      <c r="KHH54" s="3"/>
      <c r="KHI54" s="3"/>
      <c r="KHJ54" s="3"/>
      <c r="KHK54" s="5"/>
      <c r="KHL54" s="7"/>
      <c r="KHM54" s="17"/>
      <c r="KHO54" s="5"/>
      <c r="KHP54" s="3"/>
      <c r="KHQ54" s="3"/>
      <c r="KHR54" s="3"/>
      <c r="KHS54" s="5"/>
      <c r="KHT54" s="7"/>
      <c r="KHU54" s="17"/>
      <c r="KHW54" s="5"/>
      <c r="KHX54" s="3"/>
      <c r="KHY54" s="3"/>
      <c r="KHZ54" s="3"/>
      <c r="KIA54" s="5"/>
      <c r="KIB54" s="7"/>
      <c r="KIC54" s="17"/>
      <c r="KIE54" s="5"/>
      <c r="KIF54" s="3"/>
      <c r="KIG54" s="3"/>
      <c r="KIH54" s="3"/>
      <c r="KII54" s="5"/>
      <c r="KIJ54" s="7"/>
      <c r="KIK54" s="17"/>
      <c r="KIM54" s="5"/>
      <c r="KIN54" s="3"/>
      <c r="KIO54" s="3"/>
      <c r="KIP54" s="3"/>
      <c r="KIQ54" s="5"/>
      <c r="KIR54" s="7"/>
      <c r="KIS54" s="17"/>
      <c r="KIU54" s="5"/>
      <c r="KIV54" s="3"/>
      <c r="KIW54" s="3"/>
      <c r="KIX54" s="3"/>
      <c r="KIY54" s="5"/>
      <c r="KIZ54" s="7"/>
      <c r="KJA54" s="17"/>
      <c r="KJC54" s="5"/>
      <c r="KJD54" s="3"/>
      <c r="KJE54" s="3"/>
      <c r="KJF54" s="3"/>
      <c r="KJG54" s="5"/>
      <c r="KJH54" s="7"/>
      <c r="KJI54" s="17"/>
      <c r="KJK54" s="5"/>
      <c r="KJL54" s="3"/>
      <c r="KJM54" s="3"/>
      <c r="KJN54" s="3"/>
      <c r="KJO54" s="5"/>
      <c r="KJP54" s="7"/>
      <c r="KJQ54" s="17"/>
      <c r="KJS54" s="5"/>
      <c r="KJT54" s="3"/>
      <c r="KJU54" s="3"/>
      <c r="KJV54" s="3"/>
      <c r="KJW54" s="5"/>
      <c r="KJX54" s="7"/>
      <c r="KJY54" s="17"/>
      <c r="KKA54" s="5"/>
      <c r="KKB54" s="3"/>
      <c r="KKC54" s="3"/>
      <c r="KKD54" s="3"/>
      <c r="KKE54" s="5"/>
      <c r="KKF54" s="7"/>
      <c r="KKG54" s="17"/>
      <c r="KKI54" s="5"/>
      <c r="KKJ54" s="3"/>
      <c r="KKK54" s="3"/>
      <c r="KKL54" s="3"/>
      <c r="KKM54" s="5"/>
      <c r="KKN54" s="7"/>
      <c r="KKO54" s="17"/>
      <c r="KKQ54" s="5"/>
      <c r="KKR54" s="3"/>
      <c r="KKS54" s="3"/>
      <c r="KKT54" s="3"/>
      <c r="KKU54" s="5"/>
      <c r="KKV54" s="7"/>
      <c r="KKW54" s="17"/>
      <c r="KKY54" s="5"/>
      <c r="KKZ54" s="3"/>
      <c r="KLA54" s="3"/>
      <c r="KLB54" s="3"/>
      <c r="KLC54" s="5"/>
      <c r="KLD54" s="7"/>
      <c r="KLE54" s="17"/>
      <c r="KLG54" s="5"/>
      <c r="KLH54" s="3"/>
      <c r="KLI54" s="3"/>
      <c r="KLJ54" s="3"/>
      <c r="KLK54" s="5"/>
      <c r="KLL54" s="7"/>
      <c r="KLM54" s="17"/>
      <c r="KLO54" s="5"/>
      <c r="KLP54" s="3"/>
      <c r="KLQ54" s="3"/>
      <c r="KLR54" s="3"/>
      <c r="KLS54" s="5"/>
      <c r="KLT54" s="7"/>
      <c r="KLU54" s="17"/>
      <c r="KLW54" s="5"/>
      <c r="KLX54" s="3"/>
      <c r="KLY54" s="3"/>
      <c r="KLZ54" s="3"/>
      <c r="KMA54" s="5"/>
      <c r="KMB54" s="7"/>
      <c r="KMC54" s="17"/>
      <c r="KME54" s="5"/>
      <c r="KMF54" s="3"/>
      <c r="KMG54" s="3"/>
      <c r="KMH54" s="3"/>
      <c r="KMI54" s="5"/>
      <c r="KMJ54" s="7"/>
      <c r="KMK54" s="17"/>
      <c r="KMM54" s="5"/>
      <c r="KMN54" s="3"/>
      <c r="KMO54" s="3"/>
      <c r="KMP54" s="3"/>
      <c r="KMQ54" s="5"/>
      <c r="KMR54" s="7"/>
      <c r="KMS54" s="17"/>
      <c r="KMU54" s="5"/>
      <c r="KMV54" s="3"/>
      <c r="KMW54" s="3"/>
      <c r="KMX54" s="3"/>
      <c r="KMY54" s="5"/>
      <c r="KMZ54" s="7"/>
      <c r="KNA54" s="17"/>
      <c r="KNC54" s="5"/>
      <c r="KND54" s="3"/>
      <c r="KNE54" s="3"/>
      <c r="KNF54" s="3"/>
      <c r="KNG54" s="5"/>
      <c r="KNH54" s="7"/>
      <c r="KNI54" s="17"/>
      <c r="KNK54" s="5"/>
      <c r="KNL54" s="3"/>
      <c r="KNM54" s="3"/>
      <c r="KNN54" s="3"/>
      <c r="KNO54" s="5"/>
      <c r="KNP54" s="7"/>
      <c r="KNQ54" s="17"/>
      <c r="KNS54" s="5"/>
      <c r="KNT54" s="3"/>
      <c r="KNU54" s="3"/>
      <c r="KNV54" s="3"/>
      <c r="KNW54" s="5"/>
      <c r="KNX54" s="7"/>
      <c r="KNY54" s="17"/>
      <c r="KOA54" s="5"/>
      <c r="KOB54" s="3"/>
      <c r="KOC54" s="3"/>
      <c r="KOD54" s="3"/>
      <c r="KOE54" s="5"/>
      <c r="KOF54" s="7"/>
      <c r="KOG54" s="17"/>
      <c r="KOI54" s="5"/>
      <c r="KOJ54" s="3"/>
      <c r="KOK54" s="3"/>
      <c r="KOL54" s="3"/>
      <c r="KOM54" s="5"/>
      <c r="KON54" s="7"/>
      <c r="KOO54" s="17"/>
      <c r="KOQ54" s="5"/>
      <c r="KOR54" s="3"/>
      <c r="KOS54" s="3"/>
      <c r="KOT54" s="3"/>
      <c r="KOU54" s="5"/>
      <c r="KOV54" s="7"/>
      <c r="KOW54" s="17"/>
      <c r="KOY54" s="5"/>
      <c r="KOZ54" s="3"/>
      <c r="KPA54" s="3"/>
      <c r="KPB54" s="3"/>
      <c r="KPC54" s="5"/>
      <c r="KPD54" s="7"/>
      <c r="KPE54" s="17"/>
      <c r="KPG54" s="5"/>
      <c r="KPH54" s="3"/>
      <c r="KPI54" s="3"/>
      <c r="KPJ54" s="3"/>
      <c r="KPK54" s="5"/>
      <c r="KPL54" s="7"/>
      <c r="KPM54" s="17"/>
      <c r="KPO54" s="5"/>
      <c r="KPP54" s="3"/>
      <c r="KPQ54" s="3"/>
      <c r="KPR54" s="3"/>
      <c r="KPS54" s="5"/>
      <c r="KPT54" s="7"/>
      <c r="KPU54" s="17"/>
      <c r="KPW54" s="5"/>
      <c r="KPX54" s="3"/>
      <c r="KPY54" s="3"/>
      <c r="KPZ54" s="3"/>
      <c r="KQA54" s="5"/>
      <c r="KQB54" s="7"/>
      <c r="KQC54" s="17"/>
      <c r="KQE54" s="5"/>
      <c r="KQF54" s="3"/>
      <c r="KQG54" s="3"/>
      <c r="KQH54" s="3"/>
      <c r="KQI54" s="5"/>
      <c r="KQJ54" s="7"/>
      <c r="KQK54" s="17"/>
      <c r="KQM54" s="5"/>
      <c r="KQN54" s="3"/>
      <c r="KQO54" s="3"/>
      <c r="KQP54" s="3"/>
      <c r="KQQ54" s="5"/>
      <c r="KQR54" s="7"/>
      <c r="KQS54" s="17"/>
      <c r="KQU54" s="5"/>
      <c r="KQV54" s="3"/>
      <c r="KQW54" s="3"/>
      <c r="KQX54" s="3"/>
      <c r="KQY54" s="5"/>
      <c r="KQZ54" s="7"/>
      <c r="KRA54" s="17"/>
      <c r="KRC54" s="5"/>
      <c r="KRD54" s="3"/>
      <c r="KRE54" s="3"/>
      <c r="KRF54" s="3"/>
      <c r="KRG54" s="5"/>
      <c r="KRH54" s="7"/>
      <c r="KRI54" s="17"/>
      <c r="KRK54" s="5"/>
      <c r="KRL54" s="3"/>
      <c r="KRM54" s="3"/>
      <c r="KRN54" s="3"/>
      <c r="KRO54" s="5"/>
      <c r="KRP54" s="7"/>
      <c r="KRQ54" s="17"/>
      <c r="KRS54" s="5"/>
      <c r="KRT54" s="3"/>
      <c r="KRU54" s="3"/>
      <c r="KRV54" s="3"/>
      <c r="KRW54" s="5"/>
      <c r="KRX54" s="7"/>
      <c r="KRY54" s="17"/>
      <c r="KSA54" s="5"/>
      <c r="KSB54" s="3"/>
      <c r="KSC54" s="3"/>
      <c r="KSD54" s="3"/>
      <c r="KSE54" s="5"/>
      <c r="KSF54" s="7"/>
      <c r="KSG54" s="17"/>
      <c r="KSI54" s="5"/>
      <c r="KSJ54" s="3"/>
      <c r="KSK54" s="3"/>
      <c r="KSL54" s="3"/>
      <c r="KSM54" s="5"/>
      <c r="KSN54" s="7"/>
      <c r="KSO54" s="17"/>
      <c r="KSQ54" s="5"/>
      <c r="KSR54" s="3"/>
      <c r="KSS54" s="3"/>
      <c r="KST54" s="3"/>
      <c r="KSU54" s="5"/>
      <c r="KSV54" s="7"/>
      <c r="KSW54" s="17"/>
      <c r="KSY54" s="5"/>
      <c r="KSZ54" s="3"/>
      <c r="KTA54" s="3"/>
      <c r="KTB54" s="3"/>
      <c r="KTC54" s="5"/>
      <c r="KTD54" s="7"/>
      <c r="KTE54" s="17"/>
      <c r="KTG54" s="5"/>
      <c r="KTH54" s="3"/>
      <c r="KTI54" s="3"/>
      <c r="KTJ54" s="3"/>
      <c r="KTK54" s="5"/>
      <c r="KTL54" s="7"/>
      <c r="KTM54" s="17"/>
      <c r="KTO54" s="5"/>
      <c r="KTP54" s="3"/>
      <c r="KTQ54" s="3"/>
      <c r="KTR54" s="3"/>
      <c r="KTS54" s="5"/>
      <c r="KTT54" s="7"/>
      <c r="KTU54" s="17"/>
      <c r="KTW54" s="5"/>
      <c r="KTX54" s="3"/>
      <c r="KTY54" s="3"/>
      <c r="KTZ54" s="3"/>
      <c r="KUA54" s="5"/>
      <c r="KUB54" s="7"/>
      <c r="KUC54" s="17"/>
      <c r="KUE54" s="5"/>
      <c r="KUF54" s="3"/>
      <c r="KUG54" s="3"/>
      <c r="KUH54" s="3"/>
      <c r="KUI54" s="5"/>
      <c r="KUJ54" s="7"/>
      <c r="KUK54" s="17"/>
      <c r="KUM54" s="5"/>
      <c r="KUN54" s="3"/>
      <c r="KUO54" s="3"/>
      <c r="KUP54" s="3"/>
      <c r="KUQ54" s="5"/>
      <c r="KUR54" s="7"/>
      <c r="KUS54" s="17"/>
      <c r="KUU54" s="5"/>
      <c r="KUV54" s="3"/>
      <c r="KUW54" s="3"/>
      <c r="KUX54" s="3"/>
      <c r="KUY54" s="5"/>
      <c r="KUZ54" s="7"/>
      <c r="KVA54" s="17"/>
      <c r="KVC54" s="5"/>
      <c r="KVD54" s="3"/>
      <c r="KVE54" s="3"/>
      <c r="KVF54" s="3"/>
      <c r="KVG54" s="5"/>
      <c r="KVH54" s="7"/>
      <c r="KVI54" s="17"/>
      <c r="KVK54" s="5"/>
      <c r="KVL54" s="3"/>
      <c r="KVM54" s="3"/>
      <c r="KVN54" s="3"/>
      <c r="KVO54" s="5"/>
      <c r="KVP54" s="7"/>
      <c r="KVQ54" s="17"/>
      <c r="KVS54" s="5"/>
      <c r="KVT54" s="3"/>
      <c r="KVU54" s="3"/>
      <c r="KVV54" s="3"/>
      <c r="KVW54" s="5"/>
      <c r="KVX54" s="7"/>
      <c r="KVY54" s="17"/>
      <c r="KWA54" s="5"/>
      <c r="KWB54" s="3"/>
      <c r="KWC54" s="3"/>
      <c r="KWD54" s="3"/>
      <c r="KWE54" s="5"/>
      <c r="KWF54" s="7"/>
      <c r="KWG54" s="17"/>
      <c r="KWI54" s="5"/>
      <c r="KWJ54" s="3"/>
      <c r="KWK54" s="3"/>
      <c r="KWL54" s="3"/>
      <c r="KWM54" s="5"/>
      <c r="KWN54" s="7"/>
      <c r="KWO54" s="17"/>
      <c r="KWQ54" s="5"/>
      <c r="KWR54" s="3"/>
      <c r="KWS54" s="3"/>
      <c r="KWT54" s="3"/>
      <c r="KWU54" s="5"/>
      <c r="KWV54" s="7"/>
      <c r="KWW54" s="17"/>
      <c r="KWY54" s="5"/>
      <c r="KWZ54" s="3"/>
      <c r="KXA54" s="3"/>
      <c r="KXB54" s="3"/>
      <c r="KXC54" s="5"/>
      <c r="KXD54" s="7"/>
      <c r="KXE54" s="17"/>
      <c r="KXG54" s="5"/>
      <c r="KXH54" s="3"/>
      <c r="KXI54" s="3"/>
      <c r="KXJ54" s="3"/>
      <c r="KXK54" s="5"/>
      <c r="KXL54" s="7"/>
      <c r="KXM54" s="17"/>
      <c r="KXO54" s="5"/>
      <c r="KXP54" s="3"/>
      <c r="KXQ54" s="3"/>
      <c r="KXR54" s="3"/>
      <c r="KXS54" s="5"/>
      <c r="KXT54" s="7"/>
      <c r="KXU54" s="17"/>
      <c r="KXW54" s="5"/>
      <c r="KXX54" s="3"/>
      <c r="KXY54" s="3"/>
      <c r="KXZ54" s="3"/>
      <c r="KYA54" s="5"/>
      <c r="KYB54" s="7"/>
      <c r="KYC54" s="17"/>
      <c r="KYE54" s="5"/>
      <c r="KYF54" s="3"/>
      <c r="KYG54" s="3"/>
      <c r="KYH54" s="3"/>
      <c r="KYI54" s="5"/>
      <c r="KYJ54" s="7"/>
      <c r="KYK54" s="17"/>
      <c r="KYM54" s="5"/>
      <c r="KYN54" s="3"/>
      <c r="KYO54" s="3"/>
      <c r="KYP54" s="3"/>
      <c r="KYQ54" s="5"/>
      <c r="KYR54" s="7"/>
      <c r="KYS54" s="17"/>
      <c r="KYU54" s="5"/>
      <c r="KYV54" s="3"/>
      <c r="KYW54" s="3"/>
      <c r="KYX54" s="3"/>
      <c r="KYY54" s="5"/>
      <c r="KYZ54" s="7"/>
      <c r="KZA54" s="17"/>
      <c r="KZC54" s="5"/>
      <c r="KZD54" s="3"/>
      <c r="KZE54" s="3"/>
      <c r="KZF54" s="3"/>
      <c r="KZG54" s="5"/>
      <c r="KZH54" s="7"/>
      <c r="KZI54" s="17"/>
      <c r="KZK54" s="5"/>
      <c r="KZL54" s="3"/>
      <c r="KZM54" s="3"/>
      <c r="KZN54" s="3"/>
      <c r="KZO54" s="5"/>
      <c r="KZP54" s="7"/>
      <c r="KZQ54" s="17"/>
      <c r="KZS54" s="5"/>
      <c r="KZT54" s="3"/>
      <c r="KZU54" s="3"/>
      <c r="KZV54" s="3"/>
      <c r="KZW54" s="5"/>
      <c r="KZX54" s="7"/>
      <c r="KZY54" s="17"/>
      <c r="LAA54" s="5"/>
      <c r="LAB54" s="3"/>
      <c r="LAC54" s="3"/>
      <c r="LAD54" s="3"/>
      <c r="LAE54" s="5"/>
      <c r="LAF54" s="7"/>
      <c r="LAG54" s="17"/>
      <c r="LAI54" s="5"/>
      <c r="LAJ54" s="3"/>
      <c r="LAK54" s="3"/>
      <c r="LAL54" s="3"/>
      <c r="LAM54" s="5"/>
      <c r="LAN54" s="7"/>
      <c r="LAO54" s="17"/>
      <c r="LAQ54" s="5"/>
      <c r="LAR54" s="3"/>
      <c r="LAS54" s="3"/>
      <c r="LAT54" s="3"/>
      <c r="LAU54" s="5"/>
      <c r="LAV54" s="7"/>
      <c r="LAW54" s="17"/>
      <c r="LAY54" s="5"/>
      <c r="LAZ54" s="3"/>
      <c r="LBA54" s="3"/>
      <c r="LBB54" s="3"/>
      <c r="LBC54" s="5"/>
      <c r="LBD54" s="7"/>
      <c r="LBE54" s="17"/>
      <c r="LBG54" s="5"/>
      <c r="LBH54" s="3"/>
      <c r="LBI54" s="3"/>
      <c r="LBJ54" s="3"/>
      <c r="LBK54" s="5"/>
      <c r="LBL54" s="7"/>
      <c r="LBM54" s="17"/>
      <c r="LBO54" s="5"/>
      <c r="LBP54" s="3"/>
      <c r="LBQ54" s="3"/>
      <c r="LBR54" s="3"/>
      <c r="LBS54" s="5"/>
      <c r="LBT54" s="7"/>
      <c r="LBU54" s="17"/>
      <c r="LBW54" s="5"/>
      <c r="LBX54" s="3"/>
      <c r="LBY54" s="3"/>
      <c r="LBZ54" s="3"/>
      <c r="LCA54" s="5"/>
      <c r="LCB54" s="7"/>
      <c r="LCC54" s="17"/>
      <c r="LCE54" s="5"/>
      <c r="LCF54" s="3"/>
      <c r="LCG54" s="3"/>
      <c r="LCH54" s="3"/>
      <c r="LCI54" s="5"/>
      <c r="LCJ54" s="7"/>
      <c r="LCK54" s="17"/>
      <c r="LCM54" s="5"/>
      <c r="LCN54" s="3"/>
      <c r="LCO54" s="3"/>
      <c r="LCP54" s="3"/>
      <c r="LCQ54" s="5"/>
      <c r="LCR54" s="7"/>
      <c r="LCS54" s="17"/>
      <c r="LCU54" s="5"/>
      <c r="LCV54" s="3"/>
      <c r="LCW54" s="3"/>
      <c r="LCX54" s="3"/>
      <c r="LCY54" s="5"/>
      <c r="LCZ54" s="7"/>
      <c r="LDA54" s="17"/>
      <c r="LDC54" s="5"/>
      <c r="LDD54" s="3"/>
      <c r="LDE54" s="3"/>
      <c r="LDF54" s="3"/>
      <c r="LDG54" s="5"/>
      <c r="LDH54" s="7"/>
      <c r="LDI54" s="17"/>
      <c r="LDK54" s="5"/>
      <c r="LDL54" s="3"/>
      <c r="LDM54" s="3"/>
      <c r="LDN54" s="3"/>
      <c r="LDO54" s="5"/>
      <c r="LDP54" s="7"/>
      <c r="LDQ54" s="17"/>
      <c r="LDS54" s="5"/>
      <c r="LDT54" s="3"/>
      <c r="LDU54" s="3"/>
      <c r="LDV54" s="3"/>
      <c r="LDW54" s="5"/>
      <c r="LDX54" s="7"/>
      <c r="LDY54" s="17"/>
      <c r="LEA54" s="5"/>
      <c r="LEB54" s="3"/>
      <c r="LEC54" s="3"/>
      <c r="LED54" s="3"/>
      <c r="LEE54" s="5"/>
      <c r="LEF54" s="7"/>
      <c r="LEG54" s="17"/>
      <c r="LEI54" s="5"/>
      <c r="LEJ54" s="3"/>
      <c r="LEK54" s="3"/>
      <c r="LEL54" s="3"/>
      <c r="LEM54" s="5"/>
      <c r="LEN54" s="7"/>
      <c r="LEO54" s="17"/>
      <c r="LEQ54" s="5"/>
      <c r="LER54" s="3"/>
      <c r="LES54" s="3"/>
      <c r="LET54" s="3"/>
      <c r="LEU54" s="5"/>
      <c r="LEV54" s="7"/>
      <c r="LEW54" s="17"/>
      <c r="LEY54" s="5"/>
      <c r="LEZ54" s="3"/>
      <c r="LFA54" s="3"/>
      <c r="LFB54" s="3"/>
      <c r="LFC54" s="5"/>
      <c r="LFD54" s="7"/>
      <c r="LFE54" s="17"/>
      <c r="LFG54" s="5"/>
      <c r="LFH54" s="3"/>
      <c r="LFI54" s="3"/>
      <c r="LFJ54" s="3"/>
      <c r="LFK54" s="5"/>
      <c r="LFL54" s="7"/>
      <c r="LFM54" s="17"/>
      <c r="LFO54" s="5"/>
      <c r="LFP54" s="3"/>
      <c r="LFQ54" s="3"/>
      <c r="LFR54" s="3"/>
      <c r="LFS54" s="5"/>
      <c r="LFT54" s="7"/>
      <c r="LFU54" s="17"/>
      <c r="LFW54" s="5"/>
      <c r="LFX54" s="3"/>
      <c r="LFY54" s="3"/>
      <c r="LFZ54" s="3"/>
      <c r="LGA54" s="5"/>
      <c r="LGB54" s="7"/>
      <c r="LGC54" s="17"/>
      <c r="LGE54" s="5"/>
      <c r="LGF54" s="3"/>
      <c r="LGG54" s="3"/>
      <c r="LGH54" s="3"/>
      <c r="LGI54" s="5"/>
      <c r="LGJ54" s="7"/>
      <c r="LGK54" s="17"/>
      <c r="LGM54" s="5"/>
      <c r="LGN54" s="3"/>
      <c r="LGO54" s="3"/>
      <c r="LGP54" s="3"/>
      <c r="LGQ54" s="5"/>
      <c r="LGR54" s="7"/>
      <c r="LGS54" s="17"/>
      <c r="LGU54" s="5"/>
      <c r="LGV54" s="3"/>
      <c r="LGW54" s="3"/>
      <c r="LGX54" s="3"/>
      <c r="LGY54" s="5"/>
      <c r="LGZ54" s="7"/>
      <c r="LHA54" s="17"/>
      <c r="LHC54" s="5"/>
      <c r="LHD54" s="3"/>
      <c r="LHE54" s="3"/>
      <c r="LHF54" s="3"/>
      <c r="LHG54" s="5"/>
      <c r="LHH54" s="7"/>
      <c r="LHI54" s="17"/>
      <c r="LHK54" s="5"/>
      <c r="LHL54" s="3"/>
      <c r="LHM54" s="3"/>
      <c r="LHN54" s="3"/>
      <c r="LHO54" s="5"/>
      <c r="LHP54" s="7"/>
      <c r="LHQ54" s="17"/>
      <c r="LHS54" s="5"/>
      <c r="LHT54" s="3"/>
      <c r="LHU54" s="3"/>
      <c r="LHV54" s="3"/>
      <c r="LHW54" s="5"/>
      <c r="LHX54" s="7"/>
      <c r="LHY54" s="17"/>
      <c r="LIA54" s="5"/>
      <c r="LIB54" s="3"/>
      <c r="LIC54" s="3"/>
      <c r="LID54" s="3"/>
      <c r="LIE54" s="5"/>
      <c r="LIF54" s="7"/>
      <c r="LIG54" s="17"/>
      <c r="LII54" s="5"/>
      <c r="LIJ54" s="3"/>
      <c r="LIK54" s="3"/>
      <c r="LIL54" s="3"/>
      <c r="LIM54" s="5"/>
      <c r="LIN54" s="7"/>
      <c r="LIO54" s="17"/>
      <c r="LIQ54" s="5"/>
      <c r="LIR54" s="3"/>
      <c r="LIS54" s="3"/>
      <c r="LIT54" s="3"/>
      <c r="LIU54" s="5"/>
      <c r="LIV54" s="7"/>
      <c r="LIW54" s="17"/>
      <c r="LIY54" s="5"/>
      <c r="LIZ54" s="3"/>
      <c r="LJA54" s="3"/>
      <c r="LJB54" s="3"/>
      <c r="LJC54" s="5"/>
      <c r="LJD54" s="7"/>
      <c r="LJE54" s="17"/>
      <c r="LJG54" s="5"/>
      <c r="LJH54" s="3"/>
      <c r="LJI54" s="3"/>
      <c r="LJJ54" s="3"/>
      <c r="LJK54" s="5"/>
      <c r="LJL54" s="7"/>
      <c r="LJM54" s="17"/>
      <c r="LJO54" s="5"/>
      <c r="LJP54" s="3"/>
      <c r="LJQ54" s="3"/>
      <c r="LJR54" s="3"/>
      <c r="LJS54" s="5"/>
      <c r="LJT54" s="7"/>
      <c r="LJU54" s="17"/>
      <c r="LJW54" s="5"/>
      <c r="LJX54" s="3"/>
      <c r="LJY54" s="3"/>
      <c r="LJZ54" s="3"/>
      <c r="LKA54" s="5"/>
      <c r="LKB54" s="7"/>
      <c r="LKC54" s="17"/>
      <c r="LKE54" s="5"/>
      <c r="LKF54" s="3"/>
      <c r="LKG54" s="3"/>
      <c r="LKH54" s="3"/>
      <c r="LKI54" s="5"/>
      <c r="LKJ54" s="7"/>
      <c r="LKK54" s="17"/>
      <c r="LKM54" s="5"/>
      <c r="LKN54" s="3"/>
      <c r="LKO54" s="3"/>
      <c r="LKP54" s="3"/>
      <c r="LKQ54" s="5"/>
      <c r="LKR54" s="7"/>
      <c r="LKS54" s="17"/>
      <c r="LKU54" s="5"/>
      <c r="LKV54" s="3"/>
      <c r="LKW54" s="3"/>
      <c r="LKX54" s="3"/>
      <c r="LKY54" s="5"/>
      <c r="LKZ54" s="7"/>
      <c r="LLA54" s="17"/>
      <c r="LLC54" s="5"/>
      <c r="LLD54" s="3"/>
      <c r="LLE54" s="3"/>
      <c r="LLF54" s="3"/>
      <c r="LLG54" s="5"/>
      <c r="LLH54" s="7"/>
      <c r="LLI54" s="17"/>
      <c r="LLK54" s="5"/>
      <c r="LLL54" s="3"/>
      <c r="LLM54" s="3"/>
      <c r="LLN54" s="3"/>
      <c r="LLO54" s="5"/>
      <c r="LLP54" s="7"/>
      <c r="LLQ54" s="17"/>
      <c r="LLS54" s="5"/>
      <c r="LLT54" s="3"/>
      <c r="LLU54" s="3"/>
      <c r="LLV54" s="3"/>
      <c r="LLW54" s="5"/>
      <c r="LLX54" s="7"/>
      <c r="LLY54" s="17"/>
      <c r="LMA54" s="5"/>
      <c r="LMB54" s="3"/>
      <c r="LMC54" s="3"/>
      <c r="LMD54" s="3"/>
      <c r="LME54" s="5"/>
      <c r="LMF54" s="7"/>
      <c r="LMG54" s="17"/>
      <c r="LMI54" s="5"/>
      <c r="LMJ54" s="3"/>
      <c r="LMK54" s="3"/>
      <c r="LML54" s="3"/>
      <c r="LMM54" s="5"/>
      <c r="LMN54" s="7"/>
      <c r="LMO54" s="17"/>
      <c r="LMQ54" s="5"/>
      <c r="LMR54" s="3"/>
      <c r="LMS54" s="3"/>
      <c r="LMT54" s="3"/>
      <c r="LMU54" s="5"/>
      <c r="LMV54" s="7"/>
      <c r="LMW54" s="17"/>
      <c r="LMY54" s="5"/>
      <c r="LMZ54" s="3"/>
      <c r="LNA54" s="3"/>
      <c r="LNB54" s="3"/>
      <c r="LNC54" s="5"/>
      <c r="LND54" s="7"/>
      <c r="LNE54" s="17"/>
      <c r="LNG54" s="5"/>
      <c r="LNH54" s="3"/>
      <c r="LNI54" s="3"/>
      <c r="LNJ54" s="3"/>
      <c r="LNK54" s="5"/>
      <c r="LNL54" s="7"/>
      <c r="LNM54" s="17"/>
      <c r="LNO54" s="5"/>
      <c r="LNP54" s="3"/>
      <c r="LNQ54" s="3"/>
      <c r="LNR54" s="3"/>
      <c r="LNS54" s="5"/>
      <c r="LNT54" s="7"/>
      <c r="LNU54" s="17"/>
      <c r="LNW54" s="5"/>
      <c r="LNX54" s="3"/>
      <c r="LNY54" s="3"/>
      <c r="LNZ54" s="3"/>
      <c r="LOA54" s="5"/>
      <c r="LOB54" s="7"/>
      <c r="LOC54" s="17"/>
      <c r="LOE54" s="5"/>
      <c r="LOF54" s="3"/>
      <c r="LOG54" s="3"/>
      <c r="LOH54" s="3"/>
      <c r="LOI54" s="5"/>
      <c r="LOJ54" s="7"/>
      <c r="LOK54" s="17"/>
      <c r="LOM54" s="5"/>
      <c r="LON54" s="3"/>
      <c r="LOO54" s="3"/>
      <c r="LOP54" s="3"/>
      <c r="LOQ54" s="5"/>
      <c r="LOR54" s="7"/>
      <c r="LOS54" s="17"/>
      <c r="LOU54" s="5"/>
      <c r="LOV54" s="3"/>
      <c r="LOW54" s="3"/>
      <c r="LOX54" s="3"/>
      <c r="LOY54" s="5"/>
      <c r="LOZ54" s="7"/>
      <c r="LPA54" s="17"/>
      <c r="LPC54" s="5"/>
      <c r="LPD54" s="3"/>
      <c r="LPE54" s="3"/>
      <c r="LPF54" s="3"/>
      <c r="LPG54" s="5"/>
      <c r="LPH54" s="7"/>
      <c r="LPI54" s="17"/>
      <c r="LPK54" s="5"/>
      <c r="LPL54" s="3"/>
      <c r="LPM54" s="3"/>
      <c r="LPN54" s="3"/>
      <c r="LPO54" s="5"/>
      <c r="LPP54" s="7"/>
      <c r="LPQ54" s="17"/>
      <c r="LPS54" s="5"/>
      <c r="LPT54" s="3"/>
      <c r="LPU54" s="3"/>
      <c r="LPV54" s="3"/>
      <c r="LPW54" s="5"/>
      <c r="LPX54" s="7"/>
      <c r="LPY54" s="17"/>
      <c r="LQA54" s="5"/>
      <c r="LQB54" s="3"/>
      <c r="LQC54" s="3"/>
      <c r="LQD54" s="3"/>
      <c r="LQE54" s="5"/>
      <c r="LQF54" s="7"/>
      <c r="LQG54" s="17"/>
      <c r="LQI54" s="5"/>
      <c r="LQJ54" s="3"/>
      <c r="LQK54" s="3"/>
      <c r="LQL54" s="3"/>
      <c r="LQM54" s="5"/>
      <c r="LQN54" s="7"/>
      <c r="LQO54" s="17"/>
      <c r="LQQ54" s="5"/>
      <c r="LQR54" s="3"/>
      <c r="LQS54" s="3"/>
      <c r="LQT54" s="3"/>
      <c r="LQU54" s="5"/>
      <c r="LQV54" s="7"/>
      <c r="LQW54" s="17"/>
      <c r="LQY54" s="5"/>
      <c r="LQZ54" s="3"/>
      <c r="LRA54" s="3"/>
      <c r="LRB54" s="3"/>
      <c r="LRC54" s="5"/>
      <c r="LRD54" s="7"/>
      <c r="LRE54" s="17"/>
      <c r="LRG54" s="5"/>
      <c r="LRH54" s="3"/>
      <c r="LRI54" s="3"/>
      <c r="LRJ54" s="3"/>
      <c r="LRK54" s="5"/>
      <c r="LRL54" s="7"/>
      <c r="LRM54" s="17"/>
      <c r="LRO54" s="5"/>
      <c r="LRP54" s="3"/>
      <c r="LRQ54" s="3"/>
      <c r="LRR54" s="3"/>
      <c r="LRS54" s="5"/>
      <c r="LRT54" s="7"/>
      <c r="LRU54" s="17"/>
      <c r="LRW54" s="5"/>
      <c r="LRX54" s="3"/>
      <c r="LRY54" s="3"/>
      <c r="LRZ54" s="3"/>
      <c r="LSA54" s="5"/>
      <c r="LSB54" s="7"/>
      <c r="LSC54" s="17"/>
      <c r="LSE54" s="5"/>
      <c r="LSF54" s="3"/>
      <c r="LSG54" s="3"/>
      <c r="LSH54" s="3"/>
      <c r="LSI54" s="5"/>
      <c r="LSJ54" s="7"/>
      <c r="LSK54" s="17"/>
      <c r="LSM54" s="5"/>
      <c r="LSN54" s="3"/>
      <c r="LSO54" s="3"/>
      <c r="LSP54" s="3"/>
      <c r="LSQ54" s="5"/>
      <c r="LSR54" s="7"/>
      <c r="LSS54" s="17"/>
      <c r="LSU54" s="5"/>
      <c r="LSV54" s="3"/>
      <c r="LSW54" s="3"/>
      <c r="LSX54" s="3"/>
      <c r="LSY54" s="5"/>
      <c r="LSZ54" s="7"/>
      <c r="LTA54" s="17"/>
      <c r="LTC54" s="5"/>
      <c r="LTD54" s="3"/>
      <c r="LTE54" s="3"/>
      <c r="LTF54" s="3"/>
      <c r="LTG54" s="5"/>
      <c r="LTH54" s="7"/>
      <c r="LTI54" s="17"/>
      <c r="LTK54" s="5"/>
      <c r="LTL54" s="3"/>
      <c r="LTM54" s="3"/>
      <c r="LTN54" s="3"/>
      <c r="LTO54" s="5"/>
      <c r="LTP54" s="7"/>
      <c r="LTQ54" s="17"/>
      <c r="LTS54" s="5"/>
      <c r="LTT54" s="3"/>
      <c r="LTU54" s="3"/>
      <c r="LTV54" s="3"/>
      <c r="LTW54" s="5"/>
      <c r="LTX54" s="7"/>
      <c r="LTY54" s="17"/>
      <c r="LUA54" s="5"/>
      <c r="LUB54" s="3"/>
      <c r="LUC54" s="3"/>
      <c r="LUD54" s="3"/>
      <c r="LUE54" s="5"/>
      <c r="LUF54" s="7"/>
      <c r="LUG54" s="17"/>
      <c r="LUI54" s="5"/>
      <c r="LUJ54" s="3"/>
      <c r="LUK54" s="3"/>
      <c r="LUL54" s="3"/>
      <c r="LUM54" s="5"/>
      <c r="LUN54" s="7"/>
      <c r="LUO54" s="17"/>
      <c r="LUQ54" s="5"/>
      <c r="LUR54" s="3"/>
      <c r="LUS54" s="3"/>
      <c r="LUT54" s="3"/>
      <c r="LUU54" s="5"/>
      <c r="LUV54" s="7"/>
      <c r="LUW54" s="17"/>
      <c r="LUY54" s="5"/>
      <c r="LUZ54" s="3"/>
      <c r="LVA54" s="3"/>
      <c r="LVB54" s="3"/>
      <c r="LVC54" s="5"/>
      <c r="LVD54" s="7"/>
      <c r="LVE54" s="17"/>
      <c r="LVG54" s="5"/>
      <c r="LVH54" s="3"/>
      <c r="LVI54" s="3"/>
      <c r="LVJ54" s="3"/>
      <c r="LVK54" s="5"/>
      <c r="LVL54" s="7"/>
      <c r="LVM54" s="17"/>
      <c r="LVO54" s="5"/>
      <c r="LVP54" s="3"/>
      <c r="LVQ54" s="3"/>
      <c r="LVR54" s="3"/>
      <c r="LVS54" s="5"/>
      <c r="LVT54" s="7"/>
      <c r="LVU54" s="17"/>
      <c r="LVW54" s="5"/>
      <c r="LVX54" s="3"/>
      <c r="LVY54" s="3"/>
      <c r="LVZ54" s="3"/>
      <c r="LWA54" s="5"/>
      <c r="LWB54" s="7"/>
      <c r="LWC54" s="17"/>
      <c r="LWE54" s="5"/>
      <c r="LWF54" s="3"/>
      <c r="LWG54" s="3"/>
      <c r="LWH54" s="3"/>
      <c r="LWI54" s="5"/>
      <c r="LWJ54" s="7"/>
      <c r="LWK54" s="17"/>
      <c r="LWM54" s="5"/>
      <c r="LWN54" s="3"/>
      <c r="LWO54" s="3"/>
      <c r="LWP54" s="3"/>
      <c r="LWQ54" s="5"/>
      <c r="LWR54" s="7"/>
      <c r="LWS54" s="17"/>
      <c r="LWU54" s="5"/>
      <c r="LWV54" s="3"/>
      <c r="LWW54" s="3"/>
      <c r="LWX54" s="3"/>
      <c r="LWY54" s="5"/>
      <c r="LWZ54" s="7"/>
      <c r="LXA54" s="17"/>
      <c r="LXC54" s="5"/>
      <c r="LXD54" s="3"/>
      <c r="LXE54" s="3"/>
      <c r="LXF54" s="3"/>
      <c r="LXG54" s="5"/>
      <c r="LXH54" s="7"/>
      <c r="LXI54" s="17"/>
      <c r="LXK54" s="5"/>
      <c r="LXL54" s="3"/>
      <c r="LXM54" s="3"/>
      <c r="LXN54" s="3"/>
      <c r="LXO54" s="5"/>
      <c r="LXP54" s="7"/>
      <c r="LXQ54" s="17"/>
      <c r="LXS54" s="5"/>
      <c r="LXT54" s="3"/>
      <c r="LXU54" s="3"/>
      <c r="LXV54" s="3"/>
      <c r="LXW54" s="5"/>
      <c r="LXX54" s="7"/>
      <c r="LXY54" s="17"/>
      <c r="LYA54" s="5"/>
      <c r="LYB54" s="3"/>
      <c r="LYC54" s="3"/>
      <c r="LYD54" s="3"/>
      <c r="LYE54" s="5"/>
      <c r="LYF54" s="7"/>
      <c r="LYG54" s="17"/>
      <c r="LYI54" s="5"/>
      <c r="LYJ54" s="3"/>
      <c r="LYK54" s="3"/>
      <c r="LYL54" s="3"/>
      <c r="LYM54" s="5"/>
      <c r="LYN54" s="7"/>
      <c r="LYO54" s="17"/>
      <c r="LYQ54" s="5"/>
      <c r="LYR54" s="3"/>
      <c r="LYS54" s="3"/>
      <c r="LYT54" s="3"/>
      <c r="LYU54" s="5"/>
      <c r="LYV54" s="7"/>
      <c r="LYW54" s="17"/>
      <c r="LYY54" s="5"/>
      <c r="LYZ54" s="3"/>
      <c r="LZA54" s="3"/>
      <c r="LZB54" s="3"/>
      <c r="LZC54" s="5"/>
      <c r="LZD54" s="7"/>
      <c r="LZE54" s="17"/>
      <c r="LZG54" s="5"/>
      <c r="LZH54" s="3"/>
      <c r="LZI54" s="3"/>
      <c r="LZJ54" s="3"/>
      <c r="LZK54" s="5"/>
      <c r="LZL54" s="7"/>
      <c r="LZM54" s="17"/>
      <c r="LZO54" s="5"/>
      <c r="LZP54" s="3"/>
      <c r="LZQ54" s="3"/>
      <c r="LZR54" s="3"/>
      <c r="LZS54" s="5"/>
      <c r="LZT54" s="7"/>
      <c r="LZU54" s="17"/>
      <c r="LZW54" s="5"/>
      <c r="LZX54" s="3"/>
      <c r="LZY54" s="3"/>
      <c r="LZZ54" s="3"/>
      <c r="MAA54" s="5"/>
      <c r="MAB54" s="7"/>
      <c r="MAC54" s="17"/>
      <c r="MAE54" s="5"/>
      <c r="MAF54" s="3"/>
      <c r="MAG54" s="3"/>
      <c r="MAH54" s="3"/>
      <c r="MAI54" s="5"/>
      <c r="MAJ54" s="7"/>
      <c r="MAK54" s="17"/>
      <c r="MAM54" s="5"/>
      <c r="MAN54" s="3"/>
      <c r="MAO54" s="3"/>
      <c r="MAP54" s="3"/>
      <c r="MAQ54" s="5"/>
      <c r="MAR54" s="7"/>
      <c r="MAS54" s="17"/>
      <c r="MAU54" s="5"/>
      <c r="MAV54" s="3"/>
      <c r="MAW54" s="3"/>
      <c r="MAX54" s="3"/>
      <c r="MAY54" s="5"/>
      <c r="MAZ54" s="7"/>
      <c r="MBA54" s="17"/>
      <c r="MBC54" s="5"/>
      <c r="MBD54" s="3"/>
      <c r="MBE54" s="3"/>
      <c r="MBF54" s="3"/>
      <c r="MBG54" s="5"/>
      <c r="MBH54" s="7"/>
      <c r="MBI54" s="17"/>
      <c r="MBK54" s="5"/>
      <c r="MBL54" s="3"/>
      <c r="MBM54" s="3"/>
      <c r="MBN54" s="3"/>
      <c r="MBO54" s="5"/>
      <c r="MBP54" s="7"/>
      <c r="MBQ54" s="17"/>
      <c r="MBS54" s="5"/>
      <c r="MBT54" s="3"/>
      <c r="MBU54" s="3"/>
      <c r="MBV54" s="3"/>
      <c r="MBW54" s="5"/>
      <c r="MBX54" s="7"/>
      <c r="MBY54" s="17"/>
      <c r="MCA54" s="5"/>
      <c r="MCB54" s="3"/>
      <c r="MCC54" s="3"/>
      <c r="MCD54" s="3"/>
      <c r="MCE54" s="5"/>
      <c r="MCF54" s="7"/>
      <c r="MCG54" s="17"/>
      <c r="MCI54" s="5"/>
      <c r="MCJ54" s="3"/>
      <c r="MCK54" s="3"/>
      <c r="MCL54" s="3"/>
      <c r="MCM54" s="5"/>
      <c r="MCN54" s="7"/>
      <c r="MCO54" s="17"/>
      <c r="MCQ54" s="5"/>
      <c r="MCR54" s="3"/>
      <c r="MCS54" s="3"/>
      <c r="MCT54" s="3"/>
      <c r="MCU54" s="5"/>
      <c r="MCV54" s="7"/>
      <c r="MCW54" s="17"/>
      <c r="MCY54" s="5"/>
      <c r="MCZ54" s="3"/>
      <c r="MDA54" s="3"/>
      <c r="MDB54" s="3"/>
      <c r="MDC54" s="5"/>
      <c r="MDD54" s="7"/>
      <c r="MDE54" s="17"/>
      <c r="MDG54" s="5"/>
      <c r="MDH54" s="3"/>
      <c r="MDI54" s="3"/>
      <c r="MDJ54" s="3"/>
      <c r="MDK54" s="5"/>
      <c r="MDL54" s="7"/>
      <c r="MDM54" s="17"/>
      <c r="MDO54" s="5"/>
      <c r="MDP54" s="3"/>
      <c r="MDQ54" s="3"/>
      <c r="MDR54" s="3"/>
      <c r="MDS54" s="5"/>
      <c r="MDT54" s="7"/>
      <c r="MDU54" s="17"/>
      <c r="MDW54" s="5"/>
      <c r="MDX54" s="3"/>
      <c r="MDY54" s="3"/>
      <c r="MDZ54" s="3"/>
      <c r="MEA54" s="5"/>
      <c r="MEB54" s="7"/>
      <c r="MEC54" s="17"/>
      <c r="MEE54" s="5"/>
      <c r="MEF54" s="3"/>
      <c r="MEG54" s="3"/>
      <c r="MEH54" s="3"/>
      <c r="MEI54" s="5"/>
      <c r="MEJ54" s="7"/>
      <c r="MEK54" s="17"/>
      <c r="MEM54" s="5"/>
      <c r="MEN54" s="3"/>
      <c r="MEO54" s="3"/>
      <c r="MEP54" s="3"/>
      <c r="MEQ54" s="5"/>
      <c r="MER54" s="7"/>
      <c r="MES54" s="17"/>
      <c r="MEU54" s="5"/>
      <c r="MEV54" s="3"/>
      <c r="MEW54" s="3"/>
      <c r="MEX54" s="3"/>
      <c r="MEY54" s="5"/>
      <c r="MEZ54" s="7"/>
      <c r="MFA54" s="17"/>
      <c r="MFC54" s="5"/>
      <c r="MFD54" s="3"/>
      <c r="MFE54" s="3"/>
      <c r="MFF54" s="3"/>
      <c r="MFG54" s="5"/>
      <c r="MFH54" s="7"/>
      <c r="MFI54" s="17"/>
      <c r="MFK54" s="5"/>
      <c r="MFL54" s="3"/>
      <c r="MFM54" s="3"/>
      <c r="MFN54" s="3"/>
      <c r="MFO54" s="5"/>
      <c r="MFP54" s="7"/>
      <c r="MFQ54" s="17"/>
      <c r="MFS54" s="5"/>
      <c r="MFT54" s="3"/>
      <c r="MFU54" s="3"/>
      <c r="MFV54" s="3"/>
      <c r="MFW54" s="5"/>
      <c r="MFX54" s="7"/>
      <c r="MFY54" s="17"/>
      <c r="MGA54" s="5"/>
      <c r="MGB54" s="3"/>
      <c r="MGC54" s="3"/>
      <c r="MGD54" s="3"/>
      <c r="MGE54" s="5"/>
      <c r="MGF54" s="7"/>
      <c r="MGG54" s="17"/>
      <c r="MGI54" s="5"/>
      <c r="MGJ54" s="3"/>
      <c r="MGK54" s="3"/>
      <c r="MGL54" s="3"/>
      <c r="MGM54" s="5"/>
      <c r="MGN54" s="7"/>
      <c r="MGO54" s="17"/>
      <c r="MGQ54" s="5"/>
      <c r="MGR54" s="3"/>
      <c r="MGS54" s="3"/>
      <c r="MGT54" s="3"/>
      <c r="MGU54" s="5"/>
      <c r="MGV54" s="7"/>
      <c r="MGW54" s="17"/>
      <c r="MGY54" s="5"/>
      <c r="MGZ54" s="3"/>
      <c r="MHA54" s="3"/>
      <c r="MHB54" s="3"/>
      <c r="MHC54" s="5"/>
      <c r="MHD54" s="7"/>
      <c r="MHE54" s="17"/>
      <c r="MHG54" s="5"/>
      <c r="MHH54" s="3"/>
      <c r="MHI54" s="3"/>
      <c r="MHJ54" s="3"/>
      <c r="MHK54" s="5"/>
      <c r="MHL54" s="7"/>
      <c r="MHM54" s="17"/>
      <c r="MHO54" s="5"/>
      <c r="MHP54" s="3"/>
      <c r="MHQ54" s="3"/>
      <c r="MHR54" s="3"/>
      <c r="MHS54" s="5"/>
      <c r="MHT54" s="7"/>
      <c r="MHU54" s="17"/>
      <c r="MHW54" s="5"/>
      <c r="MHX54" s="3"/>
      <c r="MHY54" s="3"/>
      <c r="MHZ54" s="3"/>
      <c r="MIA54" s="5"/>
      <c r="MIB54" s="7"/>
      <c r="MIC54" s="17"/>
      <c r="MIE54" s="5"/>
      <c r="MIF54" s="3"/>
      <c r="MIG54" s="3"/>
      <c r="MIH54" s="3"/>
      <c r="MII54" s="5"/>
      <c r="MIJ54" s="7"/>
      <c r="MIK54" s="17"/>
      <c r="MIM54" s="5"/>
      <c r="MIN54" s="3"/>
      <c r="MIO54" s="3"/>
      <c r="MIP54" s="3"/>
      <c r="MIQ54" s="5"/>
      <c r="MIR54" s="7"/>
      <c r="MIS54" s="17"/>
      <c r="MIU54" s="5"/>
      <c r="MIV54" s="3"/>
      <c r="MIW54" s="3"/>
      <c r="MIX54" s="3"/>
      <c r="MIY54" s="5"/>
      <c r="MIZ54" s="7"/>
      <c r="MJA54" s="17"/>
      <c r="MJC54" s="5"/>
      <c r="MJD54" s="3"/>
      <c r="MJE54" s="3"/>
      <c r="MJF54" s="3"/>
      <c r="MJG54" s="5"/>
      <c r="MJH54" s="7"/>
      <c r="MJI54" s="17"/>
      <c r="MJK54" s="5"/>
      <c r="MJL54" s="3"/>
      <c r="MJM54" s="3"/>
      <c r="MJN54" s="3"/>
      <c r="MJO54" s="5"/>
      <c r="MJP54" s="7"/>
      <c r="MJQ54" s="17"/>
      <c r="MJS54" s="5"/>
      <c r="MJT54" s="3"/>
      <c r="MJU54" s="3"/>
      <c r="MJV54" s="3"/>
      <c r="MJW54" s="5"/>
      <c r="MJX54" s="7"/>
      <c r="MJY54" s="17"/>
      <c r="MKA54" s="5"/>
      <c r="MKB54" s="3"/>
      <c r="MKC54" s="3"/>
      <c r="MKD54" s="3"/>
      <c r="MKE54" s="5"/>
      <c r="MKF54" s="7"/>
      <c r="MKG54" s="17"/>
      <c r="MKI54" s="5"/>
      <c r="MKJ54" s="3"/>
      <c r="MKK54" s="3"/>
      <c r="MKL54" s="3"/>
      <c r="MKM54" s="5"/>
      <c r="MKN54" s="7"/>
      <c r="MKO54" s="17"/>
      <c r="MKQ54" s="5"/>
      <c r="MKR54" s="3"/>
      <c r="MKS54" s="3"/>
      <c r="MKT54" s="3"/>
      <c r="MKU54" s="5"/>
      <c r="MKV54" s="7"/>
      <c r="MKW54" s="17"/>
      <c r="MKY54" s="5"/>
      <c r="MKZ54" s="3"/>
      <c r="MLA54" s="3"/>
      <c r="MLB54" s="3"/>
      <c r="MLC54" s="5"/>
      <c r="MLD54" s="7"/>
      <c r="MLE54" s="17"/>
      <c r="MLG54" s="5"/>
      <c r="MLH54" s="3"/>
      <c r="MLI54" s="3"/>
      <c r="MLJ54" s="3"/>
      <c r="MLK54" s="5"/>
      <c r="MLL54" s="7"/>
      <c r="MLM54" s="17"/>
      <c r="MLO54" s="5"/>
      <c r="MLP54" s="3"/>
      <c r="MLQ54" s="3"/>
      <c r="MLR54" s="3"/>
      <c r="MLS54" s="5"/>
      <c r="MLT54" s="7"/>
      <c r="MLU54" s="17"/>
      <c r="MLW54" s="5"/>
      <c r="MLX54" s="3"/>
      <c r="MLY54" s="3"/>
      <c r="MLZ54" s="3"/>
      <c r="MMA54" s="5"/>
      <c r="MMB54" s="7"/>
      <c r="MMC54" s="17"/>
      <c r="MME54" s="5"/>
      <c r="MMF54" s="3"/>
      <c r="MMG54" s="3"/>
      <c r="MMH54" s="3"/>
      <c r="MMI54" s="5"/>
      <c r="MMJ54" s="7"/>
      <c r="MMK54" s="17"/>
      <c r="MMM54" s="5"/>
      <c r="MMN54" s="3"/>
      <c r="MMO54" s="3"/>
      <c r="MMP54" s="3"/>
      <c r="MMQ54" s="5"/>
      <c r="MMR54" s="7"/>
      <c r="MMS54" s="17"/>
      <c r="MMU54" s="5"/>
      <c r="MMV54" s="3"/>
      <c r="MMW54" s="3"/>
      <c r="MMX54" s="3"/>
      <c r="MMY54" s="5"/>
      <c r="MMZ54" s="7"/>
      <c r="MNA54" s="17"/>
      <c r="MNC54" s="5"/>
      <c r="MND54" s="3"/>
      <c r="MNE54" s="3"/>
      <c r="MNF54" s="3"/>
      <c r="MNG54" s="5"/>
      <c r="MNH54" s="7"/>
      <c r="MNI54" s="17"/>
      <c r="MNK54" s="5"/>
      <c r="MNL54" s="3"/>
      <c r="MNM54" s="3"/>
      <c r="MNN54" s="3"/>
      <c r="MNO54" s="5"/>
      <c r="MNP54" s="7"/>
      <c r="MNQ54" s="17"/>
      <c r="MNS54" s="5"/>
      <c r="MNT54" s="3"/>
      <c r="MNU54" s="3"/>
      <c r="MNV54" s="3"/>
      <c r="MNW54" s="5"/>
      <c r="MNX54" s="7"/>
      <c r="MNY54" s="17"/>
      <c r="MOA54" s="5"/>
      <c r="MOB54" s="3"/>
      <c r="MOC54" s="3"/>
      <c r="MOD54" s="3"/>
      <c r="MOE54" s="5"/>
      <c r="MOF54" s="7"/>
      <c r="MOG54" s="17"/>
      <c r="MOI54" s="5"/>
      <c r="MOJ54" s="3"/>
      <c r="MOK54" s="3"/>
      <c r="MOL54" s="3"/>
      <c r="MOM54" s="5"/>
      <c r="MON54" s="7"/>
      <c r="MOO54" s="17"/>
      <c r="MOQ54" s="5"/>
      <c r="MOR54" s="3"/>
      <c r="MOS54" s="3"/>
      <c r="MOT54" s="3"/>
      <c r="MOU54" s="5"/>
      <c r="MOV54" s="7"/>
      <c r="MOW54" s="17"/>
      <c r="MOY54" s="5"/>
      <c r="MOZ54" s="3"/>
      <c r="MPA54" s="3"/>
      <c r="MPB54" s="3"/>
      <c r="MPC54" s="5"/>
      <c r="MPD54" s="7"/>
      <c r="MPE54" s="17"/>
      <c r="MPG54" s="5"/>
      <c r="MPH54" s="3"/>
      <c r="MPI54" s="3"/>
      <c r="MPJ54" s="3"/>
      <c r="MPK54" s="5"/>
      <c r="MPL54" s="7"/>
      <c r="MPM54" s="17"/>
      <c r="MPO54" s="5"/>
      <c r="MPP54" s="3"/>
      <c r="MPQ54" s="3"/>
      <c r="MPR54" s="3"/>
      <c r="MPS54" s="5"/>
      <c r="MPT54" s="7"/>
      <c r="MPU54" s="17"/>
      <c r="MPW54" s="5"/>
      <c r="MPX54" s="3"/>
      <c r="MPY54" s="3"/>
      <c r="MPZ54" s="3"/>
      <c r="MQA54" s="5"/>
      <c r="MQB54" s="7"/>
      <c r="MQC54" s="17"/>
      <c r="MQE54" s="5"/>
      <c r="MQF54" s="3"/>
      <c r="MQG54" s="3"/>
      <c r="MQH54" s="3"/>
      <c r="MQI54" s="5"/>
      <c r="MQJ54" s="7"/>
      <c r="MQK54" s="17"/>
      <c r="MQM54" s="5"/>
      <c r="MQN54" s="3"/>
      <c r="MQO54" s="3"/>
      <c r="MQP54" s="3"/>
      <c r="MQQ54" s="5"/>
      <c r="MQR54" s="7"/>
      <c r="MQS54" s="17"/>
      <c r="MQU54" s="5"/>
      <c r="MQV54" s="3"/>
      <c r="MQW54" s="3"/>
      <c r="MQX54" s="3"/>
      <c r="MQY54" s="5"/>
      <c r="MQZ54" s="7"/>
      <c r="MRA54" s="17"/>
      <c r="MRC54" s="5"/>
      <c r="MRD54" s="3"/>
      <c r="MRE54" s="3"/>
      <c r="MRF54" s="3"/>
      <c r="MRG54" s="5"/>
      <c r="MRH54" s="7"/>
      <c r="MRI54" s="17"/>
      <c r="MRK54" s="5"/>
      <c r="MRL54" s="3"/>
      <c r="MRM54" s="3"/>
      <c r="MRN54" s="3"/>
      <c r="MRO54" s="5"/>
      <c r="MRP54" s="7"/>
      <c r="MRQ54" s="17"/>
      <c r="MRS54" s="5"/>
      <c r="MRT54" s="3"/>
      <c r="MRU54" s="3"/>
      <c r="MRV54" s="3"/>
      <c r="MRW54" s="5"/>
      <c r="MRX54" s="7"/>
      <c r="MRY54" s="17"/>
      <c r="MSA54" s="5"/>
      <c r="MSB54" s="3"/>
      <c r="MSC54" s="3"/>
      <c r="MSD54" s="3"/>
      <c r="MSE54" s="5"/>
      <c r="MSF54" s="7"/>
      <c r="MSG54" s="17"/>
      <c r="MSI54" s="5"/>
      <c r="MSJ54" s="3"/>
      <c r="MSK54" s="3"/>
      <c r="MSL54" s="3"/>
      <c r="MSM54" s="5"/>
      <c r="MSN54" s="7"/>
      <c r="MSO54" s="17"/>
      <c r="MSQ54" s="5"/>
      <c r="MSR54" s="3"/>
      <c r="MSS54" s="3"/>
      <c r="MST54" s="3"/>
      <c r="MSU54" s="5"/>
      <c r="MSV54" s="7"/>
      <c r="MSW54" s="17"/>
      <c r="MSY54" s="5"/>
      <c r="MSZ54" s="3"/>
      <c r="MTA54" s="3"/>
      <c r="MTB54" s="3"/>
      <c r="MTC54" s="5"/>
      <c r="MTD54" s="7"/>
      <c r="MTE54" s="17"/>
      <c r="MTG54" s="5"/>
      <c r="MTH54" s="3"/>
      <c r="MTI54" s="3"/>
      <c r="MTJ54" s="3"/>
      <c r="MTK54" s="5"/>
      <c r="MTL54" s="7"/>
      <c r="MTM54" s="17"/>
      <c r="MTO54" s="5"/>
      <c r="MTP54" s="3"/>
      <c r="MTQ54" s="3"/>
      <c r="MTR54" s="3"/>
      <c r="MTS54" s="5"/>
      <c r="MTT54" s="7"/>
      <c r="MTU54" s="17"/>
      <c r="MTW54" s="5"/>
      <c r="MTX54" s="3"/>
      <c r="MTY54" s="3"/>
      <c r="MTZ54" s="3"/>
      <c r="MUA54" s="5"/>
      <c r="MUB54" s="7"/>
      <c r="MUC54" s="17"/>
      <c r="MUE54" s="5"/>
      <c r="MUF54" s="3"/>
      <c r="MUG54" s="3"/>
      <c r="MUH54" s="3"/>
      <c r="MUI54" s="5"/>
      <c r="MUJ54" s="7"/>
      <c r="MUK54" s="17"/>
      <c r="MUM54" s="5"/>
      <c r="MUN54" s="3"/>
      <c r="MUO54" s="3"/>
      <c r="MUP54" s="3"/>
      <c r="MUQ54" s="5"/>
      <c r="MUR54" s="7"/>
      <c r="MUS54" s="17"/>
      <c r="MUU54" s="5"/>
      <c r="MUV54" s="3"/>
      <c r="MUW54" s="3"/>
      <c r="MUX54" s="3"/>
      <c r="MUY54" s="5"/>
      <c r="MUZ54" s="7"/>
      <c r="MVA54" s="17"/>
      <c r="MVC54" s="5"/>
      <c r="MVD54" s="3"/>
      <c r="MVE54" s="3"/>
      <c r="MVF54" s="3"/>
      <c r="MVG54" s="5"/>
      <c r="MVH54" s="7"/>
      <c r="MVI54" s="17"/>
      <c r="MVK54" s="5"/>
      <c r="MVL54" s="3"/>
      <c r="MVM54" s="3"/>
      <c r="MVN54" s="3"/>
      <c r="MVO54" s="5"/>
      <c r="MVP54" s="7"/>
      <c r="MVQ54" s="17"/>
      <c r="MVS54" s="5"/>
      <c r="MVT54" s="3"/>
      <c r="MVU54" s="3"/>
      <c r="MVV54" s="3"/>
      <c r="MVW54" s="5"/>
      <c r="MVX54" s="7"/>
      <c r="MVY54" s="17"/>
      <c r="MWA54" s="5"/>
      <c r="MWB54" s="3"/>
      <c r="MWC54" s="3"/>
      <c r="MWD54" s="3"/>
      <c r="MWE54" s="5"/>
      <c r="MWF54" s="7"/>
      <c r="MWG54" s="17"/>
      <c r="MWI54" s="5"/>
      <c r="MWJ54" s="3"/>
      <c r="MWK54" s="3"/>
      <c r="MWL54" s="3"/>
      <c r="MWM54" s="5"/>
      <c r="MWN54" s="7"/>
      <c r="MWO54" s="17"/>
      <c r="MWQ54" s="5"/>
      <c r="MWR54" s="3"/>
      <c r="MWS54" s="3"/>
      <c r="MWT54" s="3"/>
      <c r="MWU54" s="5"/>
      <c r="MWV54" s="7"/>
      <c r="MWW54" s="17"/>
      <c r="MWY54" s="5"/>
      <c r="MWZ54" s="3"/>
      <c r="MXA54" s="3"/>
      <c r="MXB54" s="3"/>
      <c r="MXC54" s="5"/>
      <c r="MXD54" s="7"/>
      <c r="MXE54" s="17"/>
      <c r="MXG54" s="5"/>
      <c r="MXH54" s="3"/>
      <c r="MXI54" s="3"/>
      <c r="MXJ54" s="3"/>
      <c r="MXK54" s="5"/>
      <c r="MXL54" s="7"/>
      <c r="MXM54" s="17"/>
      <c r="MXO54" s="5"/>
      <c r="MXP54" s="3"/>
      <c r="MXQ54" s="3"/>
      <c r="MXR54" s="3"/>
      <c r="MXS54" s="5"/>
      <c r="MXT54" s="7"/>
      <c r="MXU54" s="17"/>
      <c r="MXW54" s="5"/>
      <c r="MXX54" s="3"/>
      <c r="MXY54" s="3"/>
      <c r="MXZ54" s="3"/>
      <c r="MYA54" s="5"/>
      <c r="MYB54" s="7"/>
      <c r="MYC54" s="17"/>
      <c r="MYE54" s="5"/>
      <c r="MYF54" s="3"/>
      <c r="MYG54" s="3"/>
      <c r="MYH54" s="3"/>
      <c r="MYI54" s="5"/>
      <c r="MYJ54" s="7"/>
      <c r="MYK54" s="17"/>
      <c r="MYM54" s="5"/>
      <c r="MYN54" s="3"/>
      <c r="MYO54" s="3"/>
      <c r="MYP54" s="3"/>
      <c r="MYQ54" s="5"/>
      <c r="MYR54" s="7"/>
      <c r="MYS54" s="17"/>
      <c r="MYU54" s="5"/>
      <c r="MYV54" s="3"/>
      <c r="MYW54" s="3"/>
      <c r="MYX54" s="3"/>
      <c r="MYY54" s="5"/>
      <c r="MYZ54" s="7"/>
      <c r="MZA54" s="17"/>
      <c r="MZC54" s="5"/>
      <c r="MZD54" s="3"/>
      <c r="MZE54" s="3"/>
      <c r="MZF54" s="3"/>
      <c r="MZG54" s="5"/>
      <c r="MZH54" s="7"/>
      <c r="MZI54" s="17"/>
      <c r="MZK54" s="5"/>
      <c r="MZL54" s="3"/>
      <c r="MZM54" s="3"/>
      <c r="MZN54" s="3"/>
      <c r="MZO54" s="5"/>
      <c r="MZP54" s="7"/>
      <c r="MZQ54" s="17"/>
      <c r="MZS54" s="5"/>
      <c r="MZT54" s="3"/>
      <c r="MZU54" s="3"/>
      <c r="MZV54" s="3"/>
      <c r="MZW54" s="5"/>
      <c r="MZX54" s="7"/>
      <c r="MZY54" s="17"/>
      <c r="NAA54" s="5"/>
      <c r="NAB54" s="3"/>
      <c r="NAC54" s="3"/>
      <c r="NAD54" s="3"/>
      <c r="NAE54" s="5"/>
      <c r="NAF54" s="7"/>
      <c r="NAG54" s="17"/>
      <c r="NAI54" s="5"/>
      <c r="NAJ54" s="3"/>
      <c r="NAK54" s="3"/>
      <c r="NAL54" s="3"/>
      <c r="NAM54" s="5"/>
      <c r="NAN54" s="7"/>
      <c r="NAO54" s="17"/>
      <c r="NAQ54" s="5"/>
      <c r="NAR54" s="3"/>
      <c r="NAS54" s="3"/>
      <c r="NAT54" s="3"/>
      <c r="NAU54" s="5"/>
      <c r="NAV54" s="7"/>
      <c r="NAW54" s="17"/>
      <c r="NAY54" s="5"/>
      <c r="NAZ54" s="3"/>
      <c r="NBA54" s="3"/>
      <c r="NBB54" s="3"/>
      <c r="NBC54" s="5"/>
      <c r="NBD54" s="7"/>
      <c r="NBE54" s="17"/>
      <c r="NBG54" s="5"/>
      <c r="NBH54" s="3"/>
      <c r="NBI54" s="3"/>
      <c r="NBJ54" s="3"/>
      <c r="NBK54" s="5"/>
      <c r="NBL54" s="7"/>
      <c r="NBM54" s="17"/>
      <c r="NBO54" s="5"/>
      <c r="NBP54" s="3"/>
      <c r="NBQ54" s="3"/>
      <c r="NBR54" s="3"/>
      <c r="NBS54" s="5"/>
      <c r="NBT54" s="7"/>
      <c r="NBU54" s="17"/>
      <c r="NBW54" s="5"/>
      <c r="NBX54" s="3"/>
      <c r="NBY54" s="3"/>
      <c r="NBZ54" s="3"/>
      <c r="NCA54" s="5"/>
      <c r="NCB54" s="7"/>
      <c r="NCC54" s="17"/>
      <c r="NCE54" s="5"/>
      <c r="NCF54" s="3"/>
      <c r="NCG54" s="3"/>
      <c r="NCH54" s="3"/>
      <c r="NCI54" s="5"/>
      <c r="NCJ54" s="7"/>
      <c r="NCK54" s="17"/>
      <c r="NCM54" s="5"/>
      <c r="NCN54" s="3"/>
      <c r="NCO54" s="3"/>
      <c r="NCP54" s="3"/>
      <c r="NCQ54" s="5"/>
      <c r="NCR54" s="7"/>
      <c r="NCS54" s="17"/>
      <c r="NCU54" s="5"/>
      <c r="NCV54" s="3"/>
      <c r="NCW54" s="3"/>
      <c r="NCX54" s="3"/>
      <c r="NCY54" s="5"/>
      <c r="NCZ54" s="7"/>
      <c r="NDA54" s="17"/>
      <c r="NDC54" s="5"/>
      <c r="NDD54" s="3"/>
      <c r="NDE54" s="3"/>
      <c r="NDF54" s="3"/>
      <c r="NDG54" s="5"/>
      <c r="NDH54" s="7"/>
      <c r="NDI54" s="17"/>
      <c r="NDK54" s="5"/>
      <c r="NDL54" s="3"/>
      <c r="NDM54" s="3"/>
      <c r="NDN54" s="3"/>
      <c r="NDO54" s="5"/>
      <c r="NDP54" s="7"/>
      <c r="NDQ54" s="17"/>
      <c r="NDS54" s="5"/>
      <c r="NDT54" s="3"/>
      <c r="NDU54" s="3"/>
      <c r="NDV54" s="3"/>
      <c r="NDW54" s="5"/>
      <c r="NDX54" s="7"/>
      <c r="NDY54" s="17"/>
      <c r="NEA54" s="5"/>
      <c r="NEB54" s="3"/>
      <c r="NEC54" s="3"/>
      <c r="NED54" s="3"/>
      <c r="NEE54" s="5"/>
      <c r="NEF54" s="7"/>
      <c r="NEG54" s="17"/>
      <c r="NEI54" s="5"/>
      <c r="NEJ54" s="3"/>
      <c r="NEK54" s="3"/>
      <c r="NEL54" s="3"/>
      <c r="NEM54" s="5"/>
      <c r="NEN54" s="7"/>
      <c r="NEO54" s="17"/>
      <c r="NEQ54" s="5"/>
      <c r="NER54" s="3"/>
      <c r="NES54" s="3"/>
      <c r="NET54" s="3"/>
      <c r="NEU54" s="5"/>
      <c r="NEV54" s="7"/>
      <c r="NEW54" s="17"/>
      <c r="NEY54" s="5"/>
      <c r="NEZ54" s="3"/>
      <c r="NFA54" s="3"/>
      <c r="NFB54" s="3"/>
      <c r="NFC54" s="5"/>
      <c r="NFD54" s="7"/>
      <c r="NFE54" s="17"/>
      <c r="NFG54" s="5"/>
      <c r="NFH54" s="3"/>
      <c r="NFI54" s="3"/>
      <c r="NFJ54" s="3"/>
      <c r="NFK54" s="5"/>
      <c r="NFL54" s="7"/>
      <c r="NFM54" s="17"/>
      <c r="NFO54" s="5"/>
      <c r="NFP54" s="3"/>
      <c r="NFQ54" s="3"/>
      <c r="NFR54" s="3"/>
      <c r="NFS54" s="5"/>
      <c r="NFT54" s="7"/>
      <c r="NFU54" s="17"/>
      <c r="NFW54" s="5"/>
      <c r="NFX54" s="3"/>
      <c r="NFY54" s="3"/>
      <c r="NFZ54" s="3"/>
      <c r="NGA54" s="5"/>
      <c r="NGB54" s="7"/>
      <c r="NGC54" s="17"/>
      <c r="NGE54" s="5"/>
      <c r="NGF54" s="3"/>
      <c r="NGG54" s="3"/>
      <c r="NGH54" s="3"/>
      <c r="NGI54" s="5"/>
      <c r="NGJ54" s="7"/>
      <c r="NGK54" s="17"/>
      <c r="NGM54" s="5"/>
      <c r="NGN54" s="3"/>
      <c r="NGO54" s="3"/>
      <c r="NGP54" s="3"/>
      <c r="NGQ54" s="5"/>
      <c r="NGR54" s="7"/>
      <c r="NGS54" s="17"/>
      <c r="NGU54" s="5"/>
      <c r="NGV54" s="3"/>
      <c r="NGW54" s="3"/>
      <c r="NGX54" s="3"/>
      <c r="NGY54" s="5"/>
      <c r="NGZ54" s="7"/>
      <c r="NHA54" s="17"/>
      <c r="NHC54" s="5"/>
      <c r="NHD54" s="3"/>
      <c r="NHE54" s="3"/>
      <c r="NHF54" s="3"/>
      <c r="NHG54" s="5"/>
      <c r="NHH54" s="7"/>
      <c r="NHI54" s="17"/>
      <c r="NHK54" s="5"/>
      <c r="NHL54" s="3"/>
      <c r="NHM54" s="3"/>
      <c r="NHN54" s="3"/>
      <c r="NHO54" s="5"/>
      <c r="NHP54" s="7"/>
      <c r="NHQ54" s="17"/>
      <c r="NHS54" s="5"/>
      <c r="NHT54" s="3"/>
      <c r="NHU54" s="3"/>
      <c r="NHV54" s="3"/>
      <c r="NHW54" s="5"/>
      <c r="NHX54" s="7"/>
      <c r="NHY54" s="17"/>
      <c r="NIA54" s="5"/>
      <c r="NIB54" s="3"/>
      <c r="NIC54" s="3"/>
      <c r="NID54" s="3"/>
      <c r="NIE54" s="5"/>
      <c r="NIF54" s="7"/>
      <c r="NIG54" s="17"/>
      <c r="NII54" s="5"/>
      <c r="NIJ54" s="3"/>
      <c r="NIK54" s="3"/>
      <c r="NIL54" s="3"/>
      <c r="NIM54" s="5"/>
      <c r="NIN54" s="7"/>
      <c r="NIO54" s="17"/>
      <c r="NIQ54" s="5"/>
      <c r="NIR54" s="3"/>
      <c r="NIS54" s="3"/>
      <c r="NIT54" s="3"/>
      <c r="NIU54" s="5"/>
      <c r="NIV54" s="7"/>
      <c r="NIW54" s="17"/>
      <c r="NIY54" s="5"/>
      <c r="NIZ54" s="3"/>
      <c r="NJA54" s="3"/>
      <c r="NJB54" s="3"/>
      <c r="NJC54" s="5"/>
      <c r="NJD54" s="7"/>
      <c r="NJE54" s="17"/>
      <c r="NJG54" s="5"/>
      <c r="NJH54" s="3"/>
      <c r="NJI54" s="3"/>
      <c r="NJJ54" s="3"/>
      <c r="NJK54" s="5"/>
      <c r="NJL54" s="7"/>
      <c r="NJM54" s="17"/>
      <c r="NJO54" s="5"/>
      <c r="NJP54" s="3"/>
      <c r="NJQ54" s="3"/>
      <c r="NJR54" s="3"/>
      <c r="NJS54" s="5"/>
      <c r="NJT54" s="7"/>
      <c r="NJU54" s="17"/>
      <c r="NJW54" s="5"/>
      <c r="NJX54" s="3"/>
      <c r="NJY54" s="3"/>
      <c r="NJZ54" s="3"/>
      <c r="NKA54" s="5"/>
      <c r="NKB54" s="7"/>
      <c r="NKC54" s="17"/>
      <c r="NKE54" s="5"/>
      <c r="NKF54" s="3"/>
      <c r="NKG54" s="3"/>
      <c r="NKH54" s="3"/>
      <c r="NKI54" s="5"/>
      <c r="NKJ54" s="7"/>
      <c r="NKK54" s="17"/>
      <c r="NKM54" s="5"/>
      <c r="NKN54" s="3"/>
      <c r="NKO54" s="3"/>
      <c r="NKP54" s="3"/>
      <c r="NKQ54" s="5"/>
      <c r="NKR54" s="7"/>
      <c r="NKS54" s="17"/>
      <c r="NKU54" s="5"/>
      <c r="NKV54" s="3"/>
      <c r="NKW54" s="3"/>
      <c r="NKX54" s="3"/>
      <c r="NKY54" s="5"/>
      <c r="NKZ54" s="7"/>
      <c r="NLA54" s="17"/>
      <c r="NLC54" s="5"/>
      <c r="NLD54" s="3"/>
      <c r="NLE54" s="3"/>
      <c r="NLF54" s="3"/>
      <c r="NLG54" s="5"/>
      <c r="NLH54" s="7"/>
      <c r="NLI54" s="17"/>
      <c r="NLK54" s="5"/>
      <c r="NLL54" s="3"/>
      <c r="NLM54" s="3"/>
      <c r="NLN54" s="3"/>
      <c r="NLO54" s="5"/>
      <c r="NLP54" s="7"/>
      <c r="NLQ54" s="17"/>
      <c r="NLS54" s="5"/>
      <c r="NLT54" s="3"/>
      <c r="NLU54" s="3"/>
      <c r="NLV54" s="3"/>
      <c r="NLW54" s="5"/>
      <c r="NLX54" s="7"/>
      <c r="NLY54" s="17"/>
      <c r="NMA54" s="5"/>
      <c r="NMB54" s="3"/>
      <c r="NMC54" s="3"/>
      <c r="NMD54" s="3"/>
      <c r="NME54" s="5"/>
      <c r="NMF54" s="7"/>
      <c r="NMG54" s="17"/>
      <c r="NMI54" s="5"/>
      <c r="NMJ54" s="3"/>
      <c r="NMK54" s="3"/>
      <c r="NML54" s="3"/>
      <c r="NMM54" s="5"/>
      <c r="NMN54" s="7"/>
      <c r="NMO54" s="17"/>
      <c r="NMQ54" s="5"/>
      <c r="NMR54" s="3"/>
      <c r="NMS54" s="3"/>
      <c r="NMT54" s="3"/>
      <c r="NMU54" s="5"/>
      <c r="NMV54" s="7"/>
      <c r="NMW54" s="17"/>
      <c r="NMY54" s="5"/>
      <c r="NMZ54" s="3"/>
      <c r="NNA54" s="3"/>
      <c r="NNB54" s="3"/>
      <c r="NNC54" s="5"/>
      <c r="NND54" s="7"/>
      <c r="NNE54" s="17"/>
      <c r="NNG54" s="5"/>
      <c r="NNH54" s="3"/>
      <c r="NNI54" s="3"/>
      <c r="NNJ54" s="3"/>
      <c r="NNK54" s="5"/>
      <c r="NNL54" s="7"/>
      <c r="NNM54" s="17"/>
      <c r="NNO54" s="5"/>
      <c r="NNP54" s="3"/>
      <c r="NNQ54" s="3"/>
      <c r="NNR54" s="3"/>
      <c r="NNS54" s="5"/>
      <c r="NNT54" s="7"/>
      <c r="NNU54" s="17"/>
      <c r="NNW54" s="5"/>
      <c r="NNX54" s="3"/>
      <c r="NNY54" s="3"/>
      <c r="NNZ54" s="3"/>
      <c r="NOA54" s="5"/>
      <c r="NOB54" s="7"/>
      <c r="NOC54" s="17"/>
      <c r="NOE54" s="5"/>
      <c r="NOF54" s="3"/>
      <c r="NOG54" s="3"/>
      <c r="NOH54" s="3"/>
      <c r="NOI54" s="5"/>
      <c r="NOJ54" s="7"/>
      <c r="NOK54" s="17"/>
      <c r="NOM54" s="5"/>
      <c r="NON54" s="3"/>
      <c r="NOO54" s="3"/>
      <c r="NOP54" s="3"/>
      <c r="NOQ54" s="5"/>
      <c r="NOR54" s="7"/>
      <c r="NOS54" s="17"/>
      <c r="NOU54" s="5"/>
      <c r="NOV54" s="3"/>
      <c r="NOW54" s="3"/>
      <c r="NOX54" s="3"/>
      <c r="NOY54" s="5"/>
      <c r="NOZ54" s="7"/>
      <c r="NPA54" s="17"/>
      <c r="NPC54" s="5"/>
      <c r="NPD54" s="3"/>
      <c r="NPE54" s="3"/>
      <c r="NPF54" s="3"/>
      <c r="NPG54" s="5"/>
      <c r="NPH54" s="7"/>
      <c r="NPI54" s="17"/>
      <c r="NPK54" s="5"/>
      <c r="NPL54" s="3"/>
      <c r="NPM54" s="3"/>
      <c r="NPN54" s="3"/>
      <c r="NPO54" s="5"/>
      <c r="NPP54" s="7"/>
      <c r="NPQ54" s="17"/>
      <c r="NPS54" s="5"/>
      <c r="NPT54" s="3"/>
      <c r="NPU54" s="3"/>
      <c r="NPV54" s="3"/>
      <c r="NPW54" s="5"/>
      <c r="NPX54" s="7"/>
      <c r="NPY54" s="17"/>
      <c r="NQA54" s="5"/>
      <c r="NQB54" s="3"/>
      <c r="NQC54" s="3"/>
      <c r="NQD54" s="3"/>
      <c r="NQE54" s="5"/>
      <c r="NQF54" s="7"/>
      <c r="NQG54" s="17"/>
      <c r="NQI54" s="5"/>
      <c r="NQJ54" s="3"/>
      <c r="NQK54" s="3"/>
      <c r="NQL54" s="3"/>
      <c r="NQM54" s="5"/>
      <c r="NQN54" s="7"/>
      <c r="NQO54" s="17"/>
      <c r="NQQ54" s="5"/>
      <c r="NQR54" s="3"/>
      <c r="NQS54" s="3"/>
      <c r="NQT54" s="3"/>
      <c r="NQU54" s="5"/>
      <c r="NQV54" s="7"/>
      <c r="NQW54" s="17"/>
      <c r="NQY54" s="5"/>
      <c r="NQZ54" s="3"/>
      <c r="NRA54" s="3"/>
      <c r="NRB54" s="3"/>
      <c r="NRC54" s="5"/>
      <c r="NRD54" s="7"/>
      <c r="NRE54" s="17"/>
      <c r="NRG54" s="5"/>
      <c r="NRH54" s="3"/>
      <c r="NRI54" s="3"/>
      <c r="NRJ54" s="3"/>
      <c r="NRK54" s="5"/>
      <c r="NRL54" s="7"/>
      <c r="NRM54" s="17"/>
      <c r="NRO54" s="5"/>
      <c r="NRP54" s="3"/>
      <c r="NRQ54" s="3"/>
      <c r="NRR54" s="3"/>
      <c r="NRS54" s="5"/>
      <c r="NRT54" s="7"/>
      <c r="NRU54" s="17"/>
      <c r="NRW54" s="5"/>
      <c r="NRX54" s="3"/>
      <c r="NRY54" s="3"/>
      <c r="NRZ54" s="3"/>
      <c r="NSA54" s="5"/>
      <c r="NSB54" s="7"/>
      <c r="NSC54" s="17"/>
      <c r="NSE54" s="5"/>
      <c r="NSF54" s="3"/>
      <c r="NSG54" s="3"/>
      <c r="NSH54" s="3"/>
      <c r="NSI54" s="5"/>
      <c r="NSJ54" s="7"/>
      <c r="NSK54" s="17"/>
      <c r="NSM54" s="5"/>
      <c r="NSN54" s="3"/>
      <c r="NSO54" s="3"/>
      <c r="NSP54" s="3"/>
      <c r="NSQ54" s="5"/>
      <c r="NSR54" s="7"/>
      <c r="NSS54" s="17"/>
      <c r="NSU54" s="5"/>
      <c r="NSV54" s="3"/>
      <c r="NSW54" s="3"/>
      <c r="NSX54" s="3"/>
      <c r="NSY54" s="5"/>
      <c r="NSZ54" s="7"/>
      <c r="NTA54" s="17"/>
      <c r="NTC54" s="5"/>
      <c r="NTD54" s="3"/>
      <c r="NTE54" s="3"/>
      <c r="NTF54" s="3"/>
      <c r="NTG54" s="5"/>
      <c r="NTH54" s="7"/>
      <c r="NTI54" s="17"/>
      <c r="NTK54" s="5"/>
      <c r="NTL54" s="3"/>
      <c r="NTM54" s="3"/>
      <c r="NTN54" s="3"/>
      <c r="NTO54" s="5"/>
      <c r="NTP54" s="7"/>
      <c r="NTQ54" s="17"/>
      <c r="NTS54" s="5"/>
      <c r="NTT54" s="3"/>
      <c r="NTU54" s="3"/>
      <c r="NTV54" s="3"/>
      <c r="NTW54" s="5"/>
      <c r="NTX54" s="7"/>
      <c r="NTY54" s="17"/>
      <c r="NUA54" s="5"/>
      <c r="NUB54" s="3"/>
      <c r="NUC54" s="3"/>
      <c r="NUD54" s="3"/>
      <c r="NUE54" s="5"/>
      <c r="NUF54" s="7"/>
      <c r="NUG54" s="17"/>
      <c r="NUI54" s="5"/>
      <c r="NUJ54" s="3"/>
      <c r="NUK54" s="3"/>
      <c r="NUL54" s="3"/>
      <c r="NUM54" s="5"/>
      <c r="NUN54" s="7"/>
      <c r="NUO54" s="17"/>
      <c r="NUQ54" s="5"/>
      <c r="NUR54" s="3"/>
      <c r="NUS54" s="3"/>
      <c r="NUT54" s="3"/>
      <c r="NUU54" s="5"/>
      <c r="NUV54" s="7"/>
      <c r="NUW54" s="17"/>
      <c r="NUY54" s="5"/>
      <c r="NUZ54" s="3"/>
      <c r="NVA54" s="3"/>
      <c r="NVB54" s="3"/>
      <c r="NVC54" s="5"/>
      <c r="NVD54" s="7"/>
      <c r="NVE54" s="17"/>
      <c r="NVG54" s="5"/>
      <c r="NVH54" s="3"/>
      <c r="NVI54" s="3"/>
      <c r="NVJ54" s="3"/>
      <c r="NVK54" s="5"/>
      <c r="NVL54" s="7"/>
      <c r="NVM54" s="17"/>
      <c r="NVO54" s="5"/>
      <c r="NVP54" s="3"/>
      <c r="NVQ54" s="3"/>
      <c r="NVR54" s="3"/>
      <c r="NVS54" s="5"/>
      <c r="NVT54" s="7"/>
      <c r="NVU54" s="17"/>
      <c r="NVW54" s="5"/>
      <c r="NVX54" s="3"/>
      <c r="NVY54" s="3"/>
      <c r="NVZ54" s="3"/>
      <c r="NWA54" s="5"/>
      <c r="NWB54" s="7"/>
      <c r="NWC54" s="17"/>
      <c r="NWE54" s="5"/>
      <c r="NWF54" s="3"/>
      <c r="NWG54" s="3"/>
      <c r="NWH54" s="3"/>
      <c r="NWI54" s="5"/>
      <c r="NWJ54" s="7"/>
      <c r="NWK54" s="17"/>
      <c r="NWM54" s="5"/>
      <c r="NWN54" s="3"/>
      <c r="NWO54" s="3"/>
      <c r="NWP54" s="3"/>
      <c r="NWQ54" s="5"/>
      <c r="NWR54" s="7"/>
      <c r="NWS54" s="17"/>
      <c r="NWU54" s="5"/>
      <c r="NWV54" s="3"/>
      <c r="NWW54" s="3"/>
      <c r="NWX54" s="3"/>
      <c r="NWY54" s="5"/>
      <c r="NWZ54" s="7"/>
      <c r="NXA54" s="17"/>
      <c r="NXC54" s="5"/>
      <c r="NXD54" s="3"/>
      <c r="NXE54" s="3"/>
      <c r="NXF54" s="3"/>
      <c r="NXG54" s="5"/>
      <c r="NXH54" s="7"/>
      <c r="NXI54" s="17"/>
      <c r="NXK54" s="5"/>
      <c r="NXL54" s="3"/>
      <c r="NXM54" s="3"/>
      <c r="NXN54" s="3"/>
      <c r="NXO54" s="5"/>
      <c r="NXP54" s="7"/>
      <c r="NXQ54" s="17"/>
      <c r="NXS54" s="5"/>
      <c r="NXT54" s="3"/>
      <c r="NXU54" s="3"/>
      <c r="NXV54" s="3"/>
      <c r="NXW54" s="5"/>
      <c r="NXX54" s="7"/>
      <c r="NXY54" s="17"/>
      <c r="NYA54" s="5"/>
      <c r="NYB54" s="3"/>
      <c r="NYC54" s="3"/>
      <c r="NYD54" s="3"/>
      <c r="NYE54" s="5"/>
      <c r="NYF54" s="7"/>
      <c r="NYG54" s="17"/>
      <c r="NYI54" s="5"/>
      <c r="NYJ54" s="3"/>
      <c r="NYK54" s="3"/>
      <c r="NYL54" s="3"/>
      <c r="NYM54" s="5"/>
      <c r="NYN54" s="7"/>
      <c r="NYO54" s="17"/>
      <c r="NYQ54" s="5"/>
      <c r="NYR54" s="3"/>
      <c r="NYS54" s="3"/>
      <c r="NYT54" s="3"/>
      <c r="NYU54" s="5"/>
      <c r="NYV54" s="7"/>
      <c r="NYW54" s="17"/>
      <c r="NYY54" s="5"/>
      <c r="NYZ54" s="3"/>
      <c r="NZA54" s="3"/>
      <c r="NZB54" s="3"/>
      <c r="NZC54" s="5"/>
      <c r="NZD54" s="7"/>
      <c r="NZE54" s="17"/>
      <c r="NZG54" s="5"/>
      <c r="NZH54" s="3"/>
      <c r="NZI54" s="3"/>
      <c r="NZJ54" s="3"/>
      <c r="NZK54" s="5"/>
      <c r="NZL54" s="7"/>
      <c r="NZM54" s="17"/>
      <c r="NZO54" s="5"/>
      <c r="NZP54" s="3"/>
      <c r="NZQ54" s="3"/>
      <c r="NZR54" s="3"/>
      <c r="NZS54" s="5"/>
      <c r="NZT54" s="7"/>
      <c r="NZU54" s="17"/>
      <c r="NZW54" s="5"/>
      <c r="NZX54" s="3"/>
      <c r="NZY54" s="3"/>
      <c r="NZZ54" s="3"/>
      <c r="OAA54" s="5"/>
      <c r="OAB54" s="7"/>
      <c r="OAC54" s="17"/>
      <c r="OAE54" s="5"/>
      <c r="OAF54" s="3"/>
      <c r="OAG54" s="3"/>
      <c r="OAH54" s="3"/>
      <c r="OAI54" s="5"/>
      <c r="OAJ54" s="7"/>
      <c r="OAK54" s="17"/>
      <c r="OAM54" s="5"/>
      <c r="OAN54" s="3"/>
      <c r="OAO54" s="3"/>
      <c r="OAP54" s="3"/>
      <c r="OAQ54" s="5"/>
      <c r="OAR54" s="7"/>
      <c r="OAS54" s="17"/>
      <c r="OAU54" s="5"/>
      <c r="OAV54" s="3"/>
      <c r="OAW54" s="3"/>
      <c r="OAX54" s="3"/>
      <c r="OAY54" s="5"/>
      <c r="OAZ54" s="7"/>
      <c r="OBA54" s="17"/>
      <c r="OBC54" s="5"/>
      <c r="OBD54" s="3"/>
      <c r="OBE54" s="3"/>
      <c r="OBF54" s="3"/>
      <c r="OBG54" s="5"/>
      <c r="OBH54" s="7"/>
      <c r="OBI54" s="17"/>
      <c r="OBK54" s="5"/>
      <c r="OBL54" s="3"/>
      <c r="OBM54" s="3"/>
      <c r="OBN54" s="3"/>
      <c r="OBO54" s="5"/>
      <c r="OBP54" s="7"/>
      <c r="OBQ54" s="17"/>
      <c r="OBS54" s="5"/>
      <c r="OBT54" s="3"/>
      <c r="OBU54" s="3"/>
      <c r="OBV54" s="3"/>
      <c r="OBW54" s="5"/>
      <c r="OBX54" s="7"/>
      <c r="OBY54" s="17"/>
      <c r="OCA54" s="5"/>
      <c r="OCB54" s="3"/>
      <c r="OCC54" s="3"/>
      <c r="OCD54" s="3"/>
      <c r="OCE54" s="5"/>
      <c r="OCF54" s="7"/>
      <c r="OCG54" s="17"/>
      <c r="OCI54" s="5"/>
      <c r="OCJ54" s="3"/>
      <c r="OCK54" s="3"/>
      <c r="OCL54" s="3"/>
      <c r="OCM54" s="5"/>
      <c r="OCN54" s="7"/>
      <c r="OCO54" s="17"/>
      <c r="OCQ54" s="5"/>
      <c r="OCR54" s="3"/>
      <c r="OCS54" s="3"/>
      <c r="OCT54" s="3"/>
      <c r="OCU54" s="5"/>
      <c r="OCV54" s="7"/>
      <c r="OCW54" s="17"/>
      <c r="OCY54" s="5"/>
      <c r="OCZ54" s="3"/>
      <c r="ODA54" s="3"/>
      <c r="ODB54" s="3"/>
      <c r="ODC54" s="5"/>
      <c r="ODD54" s="7"/>
      <c r="ODE54" s="17"/>
      <c r="ODG54" s="5"/>
      <c r="ODH54" s="3"/>
      <c r="ODI54" s="3"/>
      <c r="ODJ54" s="3"/>
      <c r="ODK54" s="5"/>
      <c r="ODL54" s="7"/>
      <c r="ODM54" s="17"/>
      <c r="ODO54" s="5"/>
      <c r="ODP54" s="3"/>
      <c r="ODQ54" s="3"/>
      <c r="ODR54" s="3"/>
      <c r="ODS54" s="5"/>
      <c r="ODT54" s="7"/>
      <c r="ODU54" s="17"/>
      <c r="ODW54" s="5"/>
      <c r="ODX54" s="3"/>
      <c r="ODY54" s="3"/>
      <c r="ODZ54" s="3"/>
      <c r="OEA54" s="5"/>
      <c r="OEB54" s="7"/>
      <c r="OEC54" s="17"/>
      <c r="OEE54" s="5"/>
      <c r="OEF54" s="3"/>
      <c r="OEG54" s="3"/>
      <c r="OEH54" s="3"/>
      <c r="OEI54" s="5"/>
      <c r="OEJ54" s="7"/>
      <c r="OEK54" s="17"/>
      <c r="OEM54" s="5"/>
      <c r="OEN54" s="3"/>
      <c r="OEO54" s="3"/>
      <c r="OEP54" s="3"/>
      <c r="OEQ54" s="5"/>
      <c r="OER54" s="7"/>
      <c r="OES54" s="17"/>
      <c r="OEU54" s="5"/>
      <c r="OEV54" s="3"/>
      <c r="OEW54" s="3"/>
      <c r="OEX54" s="3"/>
      <c r="OEY54" s="5"/>
      <c r="OEZ54" s="7"/>
      <c r="OFA54" s="17"/>
      <c r="OFC54" s="5"/>
      <c r="OFD54" s="3"/>
      <c r="OFE54" s="3"/>
      <c r="OFF54" s="3"/>
      <c r="OFG54" s="5"/>
      <c r="OFH54" s="7"/>
      <c r="OFI54" s="17"/>
      <c r="OFK54" s="5"/>
      <c r="OFL54" s="3"/>
      <c r="OFM54" s="3"/>
      <c r="OFN54" s="3"/>
      <c r="OFO54" s="5"/>
      <c r="OFP54" s="7"/>
      <c r="OFQ54" s="17"/>
      <c r="OFS54" s="5"/>
      <c r="OFT54" s="3"/>
      <c r="OFU54" s="3"/>
      <c r="OFV54" s="3"/>
      <c r="OFW54" s="5"/>
      <c r="OFX54" s="7"/>
      <c r="OFY54" s="17"/>
      <c r="OGA54" s="5"/>
      <c r="OGB54" s="3"/>
      <c r="OGC54" s="3"/>
      <c r="OGD54" s="3"/>
      <c r="OGE54" s="5"/>
      <c r="OGF54" s="7"/>
      <c r="OGG54" s="17"/>
      <c r="OGI54" s="5"/>
      <c r="OGJ54" s="3"/>
      <c r="OGK54" s="3"/>
      <c r="OGL54" s="3"/>
      <c r="OGM54" s="5"/>
      <c r="OGN54" s="7"/>
      <c r="OGO54" s="17"/>
      <c r="OGQ54" s="5"/>
      <c r="OGR54" s="3"/>
      <c r="OGS54" s="3"/>
      <c r="OGT54" s="3"/>
      <c r="OGU54" s="5"/>
      <c r="OGV54" s="7"/>
      <c r="OGW54" s="17"/>
      <c r="OGY54" s="5"/>
      <c r="OGZ54" s="3"/>
      <c r="OHA54" s="3"/>
      <c r="OHB54" s="3"/>
      <c r="OHC54" s="5"/>
      <c r="OHD54" s="7"/>
      <c r="OHE54" s="17"/>
      <c r="OHG54" s="5"/>
      <c r="OHH54" s="3"/>
      <c r="OHI54" s="3"/>
      <c r="OHJ54" s="3"/>
      <c r="OHK54" s="5"/>
      <c r="OHL54" s="7"/>
      <c r="OHM54" s="17"/>
      <c r="OHO54" s="5"/>
      <c r="OHP54" s="3"/>
      <c r="OHQ54" s="3"/>
      <c r="OHR54" s="3"/>
      <c r="OHS54" s="5"/>
      <c r="OHT54" s="7"/>
      <c r="OHU54" s="17"/>
      <c r="OHW54" s="5"/>
      <c r="OHX54" s="3"/>
      <c r="OHY54" s="3"/>
      <c r="OHZ54" s="3"/>
      <c r="OIA54" s="5"/>
      <c r="OIB54" s="7"/>
      <c r="OIC54" s="17"/>
      <c r="OIE54" s="5"/>
      <c r="OIF54" s="3"/>
      <c r="OIG54" s="3"/>
      <c r="OIH54" s="3"/>
      <c r="OII54" s="5"/>
      <c r="OIJ54" s="7"/>
      <c r="OIK54" s="17"/>
      <c r="OIM54" s="5"/>
      <c r="OIN54" s="3"/>
      <c r="OIO54" s="3"/>
      <c r="OIP54" s="3"/>
      <c r="OIQ54" s="5"/>
      <c r="OIR54" s="7"/>
      <c r="OIS54" s="17"/>
      <c r="OIU54" s="5"/>
      <c r="OIV54" s="3"/>
      <c r="OIW54" s="3"/>
      <c r="OIX54" s="3"/>
      <c r="OIY54" s="5"/>
      <c r="OIZ54" s="7"/>
      <c r="OJA54" s="17"/>
      <c r="OJC54" s="5"/>
      <c r="OJD54" s="3"/>
      <c r="OJE54" s="3"/>
      <c r="OJF54" s="3"/>
      <c r="OJG54" s="5"/>
      <c r="OJH54" s="7"/>
      <c r="OJI54" s="17"/>
      <c r="OJK54" s="5"/>
      <c r="OJL54" s="3"/>
      <c r="OJM54" s="3"/>
      <c r="OJN54" s="3"/>
      <c r="OJO54" s="5"/>
      <c r="OJP54" s="7"/>
      <c r="OJQ54" s="17"/>
      <c r="OJS54" s="5"/>
      <c r="OJT54" s="3"/>
      <c r="OJU54" s="3"/>
      <c r="OJV54" s="3"/>
      <c r="OJW54" s="5"/>
      <c r="OJX54" s="7"/>
      <c r="OJY54" s="17"/>
      <c r="OKA54" s="5"/>
      <c r="OKB54" s="3"/>
      <c r="OKC54" s="3"/>
      <c r="OKD54" s="3"/>
      <c r="OKE54" s="5"/>
      <c r="OKF54" s="7"/>
      <c r="OKG54" s="17"/>
      <c r="OKI54" s="5"/>
      <c r="OKJ54" s="3"/>
      <c r="OKK54" s="3"/>
      <c r="OKL54" s="3"/>
      <c r="OKM54" s="5"/>
      <c r="OKN54" s="7"/>
      <c r="OKO54" s="17"/>
      <c r="OKQ54" s="5"/>
      <c r="OKR54" s="3"/>
      <c r="OKS54" s="3"/>
      <c r="OKT54" s="3"/>
      <c r="OKU54" s="5"/>
      <c r="OKV54" s="7"/>
      <c r="OKW54" s="17"/>
      <c r="OKY54" s="5"/>
      <c r="OKZ54" s="3"/>
      <c r="OLA54" s="3"/>
      <c r="OLB54" s="3"/>
      <c r="OLC54" s="5"/>
      <c r="OLD54" s="7"/>
      <c r="OLE54" s="17"/>
      <c r="OLG54" s="5"/>
      <c r="OLH54" s="3"/>
      <c r="OLI54" s="3"/>
      <c r="OLJ54" s="3"/>
      <c r="OLK54" s="5"/>
      <c r="OLL54" s="7"/>
      <c r="OLM54" s="17"/>
      <c r="OLO54" s="5"/>
      <c r="OLP54" s="3"/>
      <c r="OLQ54" s="3"/>
      <c r="OLR54" s="3"/>
      <c r="OLS54" s="5"/>
      <c r="OLT54" s="7"/>
      <c r="OLU54" s="17"/>
      <c r="OLW54" s="5"/>
      <c r="OLX54" s="3"/>
      <c r="OLY54" s="3"/>
      <c r="OLZ54" s="3"/>
      <c r="OMA54" s="5"/>
      <c r="OMB54" s="7"/>
      <c r="OMC54" s="17"/>
      <c r="OME54" s="5"/>
      <c r="OMF54" s="3"/>
      <c r="OMG54" s="3"/>
      <c r="OMH54" s="3"/>
      <c r="OMI54" s="5"/>
      <c r="OMJ54" s="7"/>
      <c r="OMK54" s="17"/>
      <c r="OMM54" s="5"/>
      <c r="OMN54" s="3"/>
      <c r="OMO54" s="3"/>
      <c r="OMP54" s="3"/>
      <c r="OMQ54" s="5"/>
      <c r="OMR54" s="7"/>
      <c r="OMS54" s="17"/>
      <c r="OMU54" s="5"/>
      <c r="OMV54" s="3"/>
      <c r="OMW54" s="3"/>
      <c r="OMX54" s="3"/>
      <c r="OMY54" s="5"/>
      <c r="OMZ54" s="7"/>
      <c r="ONA54" s="17"/>
      <c r="ONC54" s="5"/>
      <c r="OND54" s="3"/>
      <c r="ONE54" s="3"/>
      <c r="ONF54" s="3"/>
      <c r="ONG54" s="5"/>
      <c r="ONH54" s="7"/>
      <c r="ONI54" s="17"/>
      <c r="ONK54" s="5"/>
      <c r="ONL54" s="3"/>
      <c r="ONM54" s="3"/>
      <c r="ONN54" s="3"/>
      <c r="ONO54" s="5"/>
      <c r="ONP54" s="7"/>
      <c r="ONQ54" s="17"/>
      <c r="ONS54" s="5"/>
      <c r="ONT54" s="3"/>
      <c r="ONU54" s="3"/>
      <c r="ONV54" s="3"/>
      <c r="ONW54" s="5"/>
      <c r="ONX54" s="7"/>
      <c r="ONY54" s="17"/>
      <c r="OOA54" s="5"/>
      <c r="OOB54" s="3"/>
      <c r="OOC54" s="3"/>
      <c r="OOD54" s="3"/>
      <c r="OOE54" s="5"/>
      <c r="OOF54" s="7"/>
      <c r="OOG54" s="17"/>
      <c r="OOI54" s="5"/>
      <c r="OOJ54" s="3"/>
      <c r="OOK54" s="3"/>
      <c r="OOL54" s="3"/>
      <c r="OOM54" s="5"/>
      <c r="OON54" s="7"/>
      <c r="OOO54" s="17"/>
      <c r="OOQ54" s="5"/>
      <c r="OOR54" s="3"/>
      <c r="OOS54" s="3"/>
      <c r="OOT54" s="3"/>
      <c r="OOU54" s="5"/>
      <c r="OOV54" s="7"/>
      <c r="OOW54" s="17"/>
      <c r="OOY54" s="5"/>
      <c r="OOZ54" s="3"/>
      <c r="OPA54" s="3"/>
      <c r="OPB54" s="3"/>
      <c r="OPC54" s="5"/>
      <c r="OPD54" s="7"/>
      <c r="OPE54" s="17"/>
      <c r="OPG54" s="5"/>
      <c r="OPH54" s="3"/>
      <c r="OPI54" s="3"/>
      <c r="OPJ54" s="3"/>
      <c r="OPK54" s="5"/>
      <c r="OPL54" s="7"/>
      <c r="OPM54" s="17"/>
      <c r="OPO54" s="5"/>
      <c r="OPP54" s="3"/>
      <c r="OPQ54" s="3"/>
      <c r="OPR54" s="3"/>
      <c r="OPS54" s="5"/>
      <c r="OPT54" s="7"/>
      <c r="OPU54" s="17"/>
      <c r="OPW54" s="5"/>
      <c r="OPX54" s="3"/>
      <c r="OPY54" s="3"/>
      <c r="OPZ54" s="3"/>
      <c r="OQA54" s="5"/>
      <c r="OQB54" s="7"/>
      <c r="OQC54" s="17"/>
      <c r="OQE54" s="5"/>
      <c r="OQF54" s="3"/>
      <c r="OQG54" s="3"/>
      <c r="OQH54" s="3"/>
      <c r="OQI54" s="5"/>
      <c r="OQJ54" s="7"/>
      <c r="OQK54" s="17"/>
      <c r="OQM54" s="5"/>
      <c r="OQN54" s="3"/>
      <c r="OQO54" s="3"/>
      <c r="OQP54" s="3"/>
      <c r="OQQ54" s="5"/>
      <c r="OQR54" s="7"/>
      <c r="OQS54" s="17"/>
      <c r="OQU54" s="5"/>
      <c r="OQV54" s="3"/>
      <c r="OQW54" s="3"/>
      <c r="OQX54" s="3"/>
      <c r="OQY54" s="5"/>
      <c r="OQZ54" s="7"/>
      <c r="ORA54" s="17"/>
      <c r="ORC54" s="5"/>
      <c r="ORD54" s="3"/>
      <c r="ORE54" s="3"/>
      <c r="ORF54" s="3"/>
      <c r="ORG54" s="5"/>
      <c r="ORH54" s="7"/>
      <c r="ORI54" s="17"/>
      <c r="ORK54" s="5"/>
      <c r="ORL54" s="3"/>
      <c r="ORM54" s="3"/>
      <c r="ORN54" s="3"/>
      <c r="ORO54" s="5"/>
      <c r="ORP54" s="7"/>
      <c r="ORQ54" s="17"/>
      <c r="ORS54" s="5"/>
      <c r="ORT54" s="3"/>
      <c r="ORU54" s="3"/>
      <c r="ORV54" s="3"/>
      <c r="ORW54" s="5"/>
      <c r="ORX54" s="7"/>
      <c r="ORY54" s="17"/>
      <c r="OSA54" s="5"/>
      <c r="OSB54" s="3"/>
      <c r="OSC54" s="3"/>
      <c r="OSD54" s="3"/>
      <c r="OSE54" s="5"/>
      <c r="OSF54" s="7"/>
      <c r="OSG54" s="17"/>
      <c r="OSI54" s="5"/>
      <c r="OSJ54" s="3"/>
      <c r="OSK54" s="3"/>
      <c r="OSL54" s="3"/>
      <c r="OSM54" s="5"/>
      <c r="OSN54" s="7"/>
      <c r="OSO54" s="17"/>
      <c r="OSQ54" s="5"/>
      <c r="OSR54" s="3"/>
      <c r="OSS54" s="3"/>
      <c r="OST54" s="3"/>
      <c r="OSU54" s="5"/>
      <c r="OSV54" s="7"/>
      <c r="OSW54" s="17"/>
      <c r="OSY54" s="5"/>
      <c r="OSZ54" s="3"/>
      <c r="OTA54" s="3"/>
      <c r="OTB54" s="3"/>
      <c r="OTC54" s="5"/>
      <c r="OTD54" s="7"/>
      <c r="OTE54" s="17"/>
      <c r="OTG54" s="5"/>
      <c r="OTH54" s="3"/>
      <c r="OTI54" s="3"/>
      <c r="OTJ54" s="3"/>
      <c r="OTK54" s="5"/>
      <c r="OTL54" s="7"/>
      <c r="OTM54" s="17"/>
      <c r="OTO54" s="5"/>
      <c r="OTP54" s="3"/>
      <c r="OTQ54" s="3"/>
      <c r="OTR54" s="3"/>
      <c r="OTS54" s="5"/>
      <c r="OTT54" s="7"/>
      <c r="OTU54" s="17"/>
      <c r="OTW54" s="5"/>
      <c r="OTX54" s="3"/>
      <c r="OTY54" s="3"/>
      <c r="OTZ54" s="3"/>
      <c r="OUA54" s="5"/>
      <c r="OUB54" s="7"/>
      <c r="OUC54" s="17"/>
      <c r="OUE54" s="5"/>
      <c r="OUF54" s="3"/>
      <c r="OUG54" s="3"/>
      <c r="OUH54" s="3"/>
      <c r="OUI54" s="5"/>
      <c r="OUJ54" s="7"/>
      <c r="OUK54" s="17"/>
      <c r="OUM54" s="5"/>
      <c r="OUN54" s="3"/>
      <c r="OUO54" s="3"/>
      <c r="OUP54" s="3"/>
      <c r="OUQ54" s="5"/>
      <c r="OUR54" s="7"/>
      <c r="OUS54" s="17"/>
      <c r="OUU54" s="5"/>
      <c r="OUV54" s="3"/>
      <c r="OUW54" s="3"/>
      <c r="OUX54" s="3"/>
      <c r="OUY54" s="5"/>
      <c r="OUZ54" s="7"/>
      <c r="OVA54" s="17"/>
      <c r="OVC54" s="5"/>
      <c r="OVD54" s="3"/>
      <c r="OVE54" s="3"/>
      <c r="OVF54" s="3"/>
      <c r="OVG54" s="5"/>
      <c r="OVH54" s="7"/>
      <c r="OVI54" s="17"/>
      <c r="OVK54" s="5"/>
      <c r="OVL54" s="3"/>
      <c r="OVM54" s="3"/>
      <c r="OVN54" s="3"/>
      <c r="OVO54" s="5"/>
      <c r="OVP54" s="7"/>
      <c r="OVQ54" s="17"/>
      <c r="OVS54" s="5"/>
      <c r="OVT54" s="3"/>
      <c r="OVU54" s="3"/>
      <c r="OVV54" s="3"/>
      <c r="OVW54" s="5"/>
      <c r="OVX54" s="7"/>
      <c r="OVY54" s="17"/>
      <c r="OWA54" s="5"/>
      <c r="OWB54" s="3"/>
      <c r="OWC54" s="3"/>
      <c r="OWD54" s="3"/>
      <c r="OWE54" s="5"/>
      <c r="OWF54" s="7"/>
      <c r="OWG54" s="17"/>
      <c r="OWI54" s="5"/>
      <c r="OWJ54" s="3"/>
      <c r="OWK54" s="3"/>
      <c r="OWL54" s="3"/>
      <c r="OWM54" s="5"/>
      <c r="OWN54" s="7"/>
      <c r="OWO54" s="17"/>
      <c r="OWQ54" s="5"/>
      <c r="OWR54" s="3"/>
      <c r="OWS54" s="3"/>
      <c r="OWT54" s="3"/>
      <c r="OWU54" s="5"/>
      <c r="OWV54" s="7"/>
      <c r="OWW54" s="17"/>
      <c r="OWY54" s="5"/>
      <c r="OWZ54" s="3"/>
      <c r="OXA54" s="3"/>
      <c r="OXB54" s="3"/>
      <c r="OXC54" s="5"/>
      <c r="OXD54" s="7"/>
      <c r="OXE54" s="17"/>
      <c r="OXG54" s="5"/>
      <c r="OXH54" s="3"/>
      <c r="OXI54" s="3"/>
      <c r="OXJ54" s="3"/>
      <c r="OXK54" s="5"/>
      <c r="OXL54" s="7"/>
      <c r="OXM54" s="17"/>
      <c r="OXO54" s="5"/>
      <c r="OXP54" s="3"/>
      <c r="OXQ54" s="3"/>
      <c r="OXR54" s="3"/>
      <c r="OXS54" s="5"/>
      <c r="OXT54" s="7"/>
      <c r="OXU54" s="17"/>
      <c r="OXW54" s="5"/>
      <c r="OXX54" s="3"/>
      <c r="OXY54" s="3"/>
      <c r="OXZ54" s="3"/>
      <c r="OYA54" s="5"/>
      <c r="OYB54" s="7"/>
      <c r="OYC54" s="17"/>
      <c r="OYE54" s="5"/>
      <c r="OYF54" s="3"/>
      <c r="OYG54" s="3"/>
      <c r="OYH54" s="3"/>
      <c r="OYI54" s="5"/>
      <c r="OYJ54" s="7"/>
      <c r="OYK54" s="17"/>
      <c r="OYM54" s="5"/>
      <c r="OYN54" s="3"/>
      <c r="OYO54" s="3"/>
      <c r="OYP54" s="3"/>
      <c r="OYQ54" s="5"/>
      <c r="OYR54" s="7"/>
      <c r="OYS54" s="17"/>
      <c r="OYU54" s="5"/>
      <c r="OYV54" s="3"/>
      <c r="OYW54" s="3"/>
      <c r="OYX54" s="3"/>
      <c r="OYY54" s="5"/>
      <c r="OYZ54" s="7"/>
      <c r="OZA54" s="17"/>
      <c r="OZC54" s="5"/>
      <c r="OZD54" s="3"/>
      <c r="OZE54" s="3"/>
      <c r="OZF54" s="3"/>
      <c r="OZG54" s="5"/>
      <c r="OZH54" s="7"/>
      <c r="OZI54" s="17"/>
      <c r="OZK54" s="5"/>
      <c r="OZL54" s="3"/>
      <c r="OZM54" s="3"/>
      <c r="OZN54" s="3"/>
      <c r="OZO54" s="5"/>
      <c r="OZP54" s="7"/>
      <c r="OZQ54" s="17"/>
      <c r="OZS54" s="5"/>
      <c r="OZT54" s="3"/>
      <c r="OZU54" s="3"/>
      <c r="OZV54" s="3"/>
      <c r="OZW54" s="5"/>
      <c r="OZX54" s="7"/>
      <c r="OZY54" s="17"/>
      <c r="PAA54" s="5"/>
      <c r="PAB54" s="3"/>
      <c r="PAC54" s="3"/>
      <c r="PAD54" s="3"/>
      <c r="PAE54" s="5"/>
      <c r="PAF54" s="7"/>
      <c r="PAG54" s="17"/>
      <c r="PAI54" s="5"/>
      <c r="PAJ54" s="3"/>
      <c r="PAK54" s="3"/>
      <c r="PAL54" s="3"/>
      <c r="PAM54" s="5"/>
      <c r="PAN54" s="7"/>
      <c r="PAO54" s="17"/>
      <c r="PAQ54" s="5"/>
      <c r="PAR54" s="3"/>
      <c r="PAS54" s="3"/>
      <c r="PAT54" s="3"/>
      <c r="PAU54" s="5"/>
      <c r="PAV54" s="7"/>
      <c r="PAW54" s="17"/>
      <c r="PAY54" s="5"/>
      <c r="PAZ54" s="3"/>
      <c r="PBA54" s="3"/>
      <c r="PBB54" s="3"/>
      <c r="PBC54" s="5"/>
      <c r="PBD54" s="7"/>
      <c r="PBE54" s="17"/>
      <c r="PBG54" s="5"/>
      <c r="PBH54" s="3"/>
      <c r="PBI54" s="3"/>
      <c r="PBJ54" s="3"/>
      <c r="PBK54" s="5"/>
      <c r="PBL54" s="7"/>
      <c r="PBM54" s="17"/>
      <c r="PBO54" s="5"/>
      <c r="PBP54" s="3"/>
      <c r="PBQ54" s="3"/>
      <c r="PBR54" s="3"/>
      <c r="PBS54" s="5"/>
      <c r="PBT54" s="7"/>
      <c r="PBU54" s="17"/>
      <c r="PBW54" s="5"/>
      <c r="PBX54" s="3"/>
      <c r="PBY54" s="3"/>
      <c r="PBZ54" s="3"/>
      <c r="PCA54" s="5"/>
      <c r="PCB54" s="7"/>
      <c r="PCC54" s="17"/>
      <c r="PCE54" s="5"/>
      <c r="PCF54" s="3"/>
      <c r="PCG54" s="3"/>
      <c r="PCH54" s="3"/>
      <c r="PCI54" s="5"/>
      <c r="PCJ54" s="7"/>
      <c r="PCK54" s="17"/>
      <c r="PCM54" s="5"/>
      <c r="PCN54" s="3"/>
      <c r="PCO54" s="3"/>
      <c r="PCP54" s="3"/>
      <c r="PCQ54" s="5"/>
      <c r="PCR54" s="7"/>
      <c r="PCS54" s="17"/>
      <c r="PCU54" s="5"/>
      <c r="PCV54" s="3"/>
      <c r="PCW54" s="3"/>
      <c r="PCX54" s="3"/>
      <c r="PCY54" s="5"/>
      <c r="PCZ54" s="7"/>
      <c r="PDA54" s="17"/>
      <c r="PDC54" s="5"/>
      <c r="PDD54" s="3"/>
      <c r="PDE54" s="3"/>
      <c r="PDF54" s="3"/>
      <c r="PDG54" s="5"/>
      <c r="PDH54" s="7"/>
      <c r="PDI54" s="17"/>
      <c r="PDK54" s="5"/>
      <c r="PDL54" s="3"/>
      <c r="PDM54" s="3"/>
      <c r="PDN54" s="3"/>
      <c r="PDO54" s="5"/>
      <c r="PDP54" s="7"/>
      <c r="PDQ54" s="17"/>
      <c r="PDS54" s="5"/>
      <c r="PDT54" s="3"/>
      <c r="PDU54" s="3"/>
      <c r="PDV54" s="3"/>
      <c r="PDW54" s="5"/>
      <c r="PDX54" s="7"/>
      <c r="PDY54" s="17"/>
      <c r="PEA54" s="5"/>
      <c r="PEB54" s="3"/>
      <c r="PEC54" s="3"/>
      <c r="PED54" s="3"/>
      <c r="PEE54" s="5"/>
      <c r="PEF54" s="7"/>
      <c r="PEG54" s="17"/>
      <c r="PEI54" s="5"/>
      <c r="PEJ54" s="3"/>
      <c r="PEK54" s="3"/>
      <c r="PEL54" s="3"/>
      <c r="PEM54" s="5"/>
      <c r="PEN54" s="7"/>
      <c r="PEO54" s="17"/>
      <c r="PEQ54" s="5"/>
      <c r="PER54" s="3"/>
      <c r="PES54" s="3"/>
      <c r="PET54" s="3"/>
      <c r="PEU54" s="5"/>
      <c r="PEV54" s="7"/>
      <c r="PEW54" s="17"/>
      <c r="PEY54" s="5"/>
      <c r="PEZ54" s="3"/>
      <c r="PFA54" s="3"/>
      <c r="PFB54" s="3"/>
      <c r="PFC54" s="5"/>
      <c r="PFD54" s="7"/>
      <c r="PFE54" s="17"/>
      <c r="PFG54" s="5"/>
      <c r="PFH54" s="3"/>
      <c r="PFI54" s="3"/>
      <c r="PFJ54" s="3"/>
      <c r="PFK54" s="5"/>
      <c r="PFL54" s="7"/>
      <c r="PFM54" s="17"/>
      <c r="PFO54" s="5"/>
      <c r="PFP54" s="3"/>
      <c r="PFQ54" s="3"/>
      <c r="PFR54" s="3"/>
      <c r="PFS54" s="5"/>
      <c r="PFT54" s="7"/>
      <c r="PFU54" s="17"/>
      <c r="PFW54" s="5"/>
      <c r="PFX54" s="3"/>
      <c r="PFY54" s="3"/>
      <c r="PFZ54" s="3"/>
      <c r="PGA54" s="5"/>
      <c r="PGB54" s="7"/>
      <c r="PGC54" s="17"/>
      <c r="PGE54" s="5"/>
      <c r="PGF54" s="3"/>
      <c r="PGG54" s="3"/>
      <c r="PGH54" s="3"/>
      <c r="PGI54" s="5"/>
      <c r="PGJ54" s="7"/>
      <c r="PGK54" s="17"/>
      <c r="PGM54" s="5"/>
      <c r="PGN54" s="3"/>
      <c r="PGO54" s="3"/>
      <c r="PGP54" s="3"/>
      <c r="PGQ54" s="5"/>
      <c r="PGR54" s="7"/>
      <c r="PGS54" s="17"/>
      <c r="PGU54" s="5"/>
      <c r="PGV54" s="3"/>
      <c r="PGW54" s="3"/>
      <c r="PGX54" s="3"/>
      <c r="PGY54" s="5"/>
      <c r="PGZ54" s="7"/>
      <c r="PHA54" s="17"/>
      <c r="PHC54" s="5"/>
      <c r="PHD54" s="3"/>
      <c r="PHE54" s="3"/>
      <c r="PHF54" s="3"/>
      <c r="PHG54" s="5"/>
      <c r="PHH54" s="7"/>
      <c r="PHI54" s="17"/>
      <c r="PHK54" s="5"/>
      <c r="PHL54" s="3"/>
      <c r="PHM54" s="3"/>
      <c r="PHN54" s="3"/>
      <c r="PHO54" s="5"/>
      <c r="PHP54" s="7"/>
      <c r="PHQ54" s="17"/>
      <c r="PHS54" s="5"/>
      <c r="PHT54" s="3"/>
      <c r="PHU54" s="3"/>
      <c r="PHV54" s="3"/>
      <c r="PHW54" s="5"/>
      <c r="PHX54" s="7"/>
      <c r="PHY54" s="17"/>
      <c r="PIA54" s="5"/>
      <c r="PIB54" s="3"/>
      <c r="PIC54" s="3"/>
      <c r="PID54" s="3"/>
      <c r="PIE54" s="5"/>
      <c r="PIF54" s="7"/>
      <c r="PIG54" s="17"/>
      <c r="PII54" s="5"/>
      <c r="PIJ54" s="3"/>
      <c r="PIK54" s="3"/>
      <c r="PIL54" s="3"/>
      <c r="PIM54" s="5"/>
      <c r="PIN54" s="7"/>
      <c r="PIO54" s="17"/>
      <c r="PIQ54" s="5"/>
      <c r="PIR54" s="3"/>
      <c r="PIS54" s="3"/>
      <c r="PIT54" s="3"/>
      <c r="PIU54" s="5"/>
      <c r="PIV54" s="7"/>
      <c r="PIW54" s="17"/>
      <c r="PIY54" s="5"/>
      <c r="PIZ54" s="3"/>
      <c r="PJA54" s="3"/>
      <c r="PJB54" s="3"/>
      <c r="PJC54" s="5"/>
      <c r="PJD54" s="7"/>
      <c r="PJE54" s="17"/>
      <c r="PJG54" s="5"/>
      <c r="PJH54" s="3"/>
      <c r="PJI54" s="3"/>
      <c r="PJJ54" s="3"/>
      <c r="PJK54" s="5"/>
      <c r="PJL54" s="7"/>
      <c r="PJM54" s="17"/>
      <c r="PJO54" s="5"/>
      <c r="PJP54" s="3"/>
      <c r="PJQ54" s="3"/>
      <c r="PJR54" s="3"/>
      <c r="PJS54" s="5"/>
      <c r="PJT54" s="7"/>
      <c r="PJU54" s="17"/>
      <c r="PJW54" s="5"/>
      <c r="PJX54" s="3"/>
      <c r="PJY54" s="3"/>
      <c r="PJZ54" s="3"/>
      <c r="PKA54" s="5"/>
      <c r="PKB54" s="7"/>
      <c r="PKC54" s="17"/>
      <c r="PKE54" s="5"/>
      <c r="PKF54" s="3"/>
      <c r="PKG54" s="3"/>
      <c r="PKH54" s="3"/>
      <c r="PKI54" s="5"/>
      <c r="PKJ54" s="7"/>
      <c r="PKK54" s="17"/>
      <c r="PKM54" s="5"/>
      <c r="PKN54" s="3"/>
      <c r="PKO54" s="3"/>
      <c r="PKP54" s="3"/>
      <c r="PKQ54" s="5"/>
      <c r="PKR54" s="7"/>
      <c r="PKS54" s="17"/>
      <c r="PKU54" s="5"/>
      <c r="PKV54" s="3"/>
      <c r="PKW54" s="3"/>
      <c r="PKX54" s="3"/>
      <c r="PKY54" s="5"/>
      <c r="PKZ54" s="7"/>
      <c r="PLA54" s="17"/>
      <c r="PLC54" s="5"/>
      <c r="PLD54" s="3"/>
      <c r="PLE54" s="3"/>
      <c r="PLF54" s="3"/>
      <c r="PLG54" s="5"/>
      <c r="PLH54" s="7"/>
      <c r="PLI54" s="17"/>
      <c r="PLK54" s="5"/>
      <c r="PLL54" s="3"/>
      <c r="PLM54" s="3"/>
      <c r="PLN54" s="3"/>
      <c r="PLO54" s="5"/>
      <c r="PLP54" s="7"/>
      <c r="PLQ54" s="17"/>
      <c r="PLS54" s="5"/>
      <c r="PLT54" s="3"/>
      <c r="PLU54" s="3"/>
      <c r="PLV54" s="3"/>
      <c r="PLW54" s="5"/>
      <c r="PLX54" s="7"/>
      <c r="PLY54" s="17"/>
      <c r="PMA54" s="5"/>
      <c r="PMB54" s="3"/>
      <c r="PMC54" s="3"/>
      <c r="PMD54" s="3"/>
      <c r="PME54" s="5"/>
      <c r="PMF54" s="7"/>
      <c r="PMG54" s="17"/>
      <c r="PMI54" s="5"/>
      <c r="PMJ54" s="3"/>
      <c r="PMK54" s="3"/>
      <c r="PML54" s="3"/>
      <c r="PMM54" s="5"/>
      <c r="PMN54" s="7"/>
      <c r="PMO54" s="17"/>
      <c r="PMQ54" s="5"/>
      <c r="PMR54" s="3"/>
      <c r="PMS54" s="3"/>
      <c r="PMT54" s="3"/>
      <c r="PMU54" s="5"/>
      <c r="PMV54" s="7"/>
      <c r="PMW54" s="17"/>
      <c r="PMY54" s="5"/>
      <c r="PMZ54" s="3"/>
      <c r="PNA54" s="3"/>
      <c r="PNB54" s="3"/>
      <c r="PNC54" s="5"/>
      <c r="PND54" s="7"/>
      <c r="PNE54" s="17"/>
      <c r="PNG54" s="5"/>
      <c r="PNH54" s="3"/>
      <c r="PNI54" s="3"/>
      <c r="PNJ54" s="3"/>
      <c r="PNK54" s="5"/>
      <c r="PNL54" s="7"/>
      <c r="PNM54" s="17"/>
      <c r="PNO54" s="5"/>
      <c r="PNP54" s="3"/>
      <c r="PNQ54" s="3"/>
      <c r="PNR54" s="3"/>
      <c r="PNS54" s="5"/>
      <c r="PNT54" s="7"/>
      <c r="PNU54" s="17"/>
      <c r="PNW54" s="5"/>
      <c r="PNX54" s="3"/>
      <c r="PNY54" s="3"/>
      <c r="PNZ54" s="3"/>
      <c r="POA54" s="5"/>
      <c r="POB54" s="7"/>
      <c r="POC54" s="17"/>
      <c r="POE54" s="5"/>
      <c r="POF54" s="3"/>
      <c r="POG54" s="3"/>
      <c r="POH54" s="3"/>
      <c r="POI54" s="5"/>
      <c r="POJ54" s="7"/>
      <c r="POK54" s="17"/>
      <c r="POM54" s="5"/>
      <c r="PON54" s="3"/>
      <c r="POO54" s="3"/>
      <c r="POP54" s="3"/>
      <c r="POQ54" s="5"/>
      <c r="POR54" s="7"/>
      <c r="POS54" s="17"/>
      <c r="POU54" s="5"/>
      <c r="POV54" s="3"/>
      <c r="POW54" s="3"/>
      <c r="POX54" s="3"/>
      <c r="POY54" s="5"/>
      <c r="POZ54" s="7"/>
      <c r="PPA54" s="17"/>
      <c r="PPC54" s="5"/>
      <c r="PPD54" s="3"/>
      <c r="PPE54" s="3"/>
      <c r="PPF54" s="3"/>
      <c r="PPG54" s="5"/>
      <c r="PPH54" s="7"/>
      <c r="PPI54" s="17"/>
      <c r="PPK54" s="5"/>
      <c r="PPL54" s="3"/>
      <c r="PPM54" s="3"/>
      <c r="PPN54" s="3"/>
      <c r="PPO54" s="5"/>
      <c r="PPP54" s="7"/>
      <c r="PPQ54" s="17"/>
      <c r="PPS54" s="5"/>
      <c r="PPT54" s="3"/>
      <c r="PPU54" s="3"/>
      <c r="PPV54" s="3"/>
      <c r="PPW54" s="5"/>
      <c r="PPX54" s="7"/>
      <c r="PPY54" s="17"/>
      <c r="PQA54" s="5"/>
      <c r="PQB54" s="3"/>
      <c r="PQC54" s="3"/>
      <c r="PQD54" s="3"/>
      <c r="PQE54" s="5"/>
      <c r="PQF54" s="7"/>
      <c r="PQG54" s="17"/>
      <c r="PQI54" s="5"/>
      <c r="PQJ54" s="3"/>
      <c r="PQK54" s="3"/>
      <c r="PQL54" s="3"/>
      <c r="PQM54" s="5"/>
      <c r="PQN54" s="7"/>
      <c r="PQO54" s="17"/>
      <c r="PQQ54" s="5"/>
      <c r="PQR54" s="3"/>
      <c r="PQS54" s="3"/>
      <c r="PQT54" s="3"/>
      <c r="PQU54" s="5"/>
      <c r="PQV54" s="7"/>
      <c r="PQW54" s="17"/>
      <c r="PQY54" s="5"/>
      <c r="PQZ54" s="3"/>
      <c r="PRA54" s="3"/>
      <c r="PRB54" s="3"/>
      <c r="PRC54" s="5"/>
      <c r="PRD54" s="7"/>
      <c r="PRE54" s="17"/>
      <c r="PRG54" s="5"/>
      <c r="PRH54" s="3"/>
      <c r="PRI54" s="3"/>
      <c r="PRJ54" s="3"/>
      <c r="PRK54" s="5"/>
      <c r="PRL54" s="7"/>
      <c r="PRM54" s="17"/>
      <c r="PRO54" s="5"/>
      <c r="PRP54" s="3"/>
      <c r="PRQ54" s="3"/>
      <c r="PRR54" s="3"/>
      <c r="PRS54" s="5"/>
      <c r="PRT54" s="7"/>
      <c r="PRU54" s="17"/>
      <c r="PRW54" s="5"/>
      <c r="PRX54" s="3"/>
      <c r="PRY54" s="3"/>
      <c r="PRZ54" s="3"/>
      <c r="PSA54" s="5"/>
      <c r="PSB54" s="7"/>
      <c r="PSC54" s="17"/>
      <c r="PSE54" s="5"/>
      <c r="PSF54" s="3"/>
      <c r="PSG54" s="3"/>
      <c r="PSH54" s="3"/>
      <c r="PSI54" s="5"/>
      <c r="PSJ54" s="7"/>
      <c r="PSK54" s="17"/>
      <c r="PSM54" s="5"/>
      <c r="PSN54" s="3"/>
      <c r="PSO54" s="3"/>
      <c r="PSP54" s="3"/>
      <c r="PSQ54" s="5"/>
      <c r="PSR54" s="7"/>
      <c r="PSS54" s="17"/>
      <c r="PSU54" s="5"/>
      <c r="PSV54" s="3"/>
      <c r="PSW54" s="3"/>
      <c r="PSX54" s="3"/>
      <c r="PSY54" s="5"/>
      <c r="PSZ54" s="7"/>
      <c r="PTA54" s="17"/>
      <c r="PTC54" s="5"/>
      <c r="PTD54" s="3"/>
      <c r="PTE54" s="3"/>
      <c r="PTF54" s="3"/>
      <c r="PTG54" s="5"/>
      <c r="PTH54" s="7"/>
      <c r="PTI54" s="17"/>
      <c r="PTK54" s="5"/>
      <c r="PTL54" s="3"/>
      <c r="PTM54" s="3"/>
      <c r="PTN54" s="3"/>
      <c r="PTO54" s="5"/>
      <c r="PTP54" s="7"/>
      <c r="PTQ54" s="17"/>
      <c r="PTS54" s="5"/>
      <c r="PTT54" s="3"/>
      <c r="PTU54" s="3"/>
      <c r="PTV54" s="3"/>
      <c r="PTW54" s="5"/>
      <c r="PTX54" s="7"/>
      <c r="PTY54" s="17"/>
      <c r="PUA54" s="5"/>
      <c r="PUB54" s="3"/>
      <c r="PUC54" s="3"/>
      <c r="PUD54" s="3"/>
      <c r="PUE54" s="5"/>
      <c r="PUF54" s="7"/>
      <c r="PUG54" s="17"/>
      <c r="PUI54" s="5"/>
      <c r="PUJ54" s="3"/>
      <c r="PUK54" s="3"/>
      <c r="PUL54" s="3"/>
      <c r="PUM54" s="5"/>
      <c r="PUN54" s="7"/>
      <c r="PUO54" s="17"/>
      <c r="PUQ54" s="5"/>
      <c r="PUR54" s="3"/>
      <c r="PUS54" s="3"/>
      <c r="PUT54" s="3"/>
      <c r="PUU54" s="5"/>
      <c r="PUV54" s="7"/>
      <c r="PUW54" s="17"/>
      <c r="PUY54" s="5"/>
      <c r="PUZ54" s="3"/>
      <c r="PVA54" s="3"/>
      <c r="PVB54" s="3"/>
      <c r="PVC54" s="5"/>
      <c r="PVD54" s="7"/>
      <c r="PVE54" s="17"/>
      <c r="PVG54" s="5"/>
      <c r="PVH54" s="3"/>
      <c r="PVI54" s="3"/>
      <c r="PVJ54" s="3"/>
      <c r="PVK54" s="5"/>
      <c r="PVL54" s="7"/>
      <c r="PVM54" s="17"/>
      <c r="PVO54" s="5"/>
      <c r="PVP54" s="3"/>
      <c r="PVQ54" s="3"/>
      <c r="PVR54" s="3"/>
      <c r="PVS54" s="5"/>
      <c r="PVT54" s="7"/>
      <c r="PVU54" s="17"/>
      <c r="PVW54" s="5"/>
      <c r="PVX54" s="3"/>
      <c r="PVY54" s="3"/>
      <c r="PVZ54" s="3"/>
      <c r="PWA54" s="5"/>
      <c r="PWB54" s="7"/>
      <c r="PWC54" s="17"/>
      <c r="PWE54" s="5"/>
      <c r="PWF54" s="3"/>
      <c r="PWG54" s="3"/>
      <c r="PWH54" s="3"/>
      <c r="PWI54" s="5"/>
      <c r="PWJ54" s="7"/>
      <c r="PWK54" s="17"/>
      <c r="PWM54" s="5"/>
      <c r="PWN54" s="3"/>
      <c r="PWO54" s="3"/>
      <c r="PWP54" s="3"/>
      <c r="PWQ54" s="5"/>
      <c r="PWR54" s="7"/>
      <c r="PWS54" s="17"/>
      <c r="PWU54" s="5"/>
      <c r="PWV54" s="3"/>
      <c r="PWW54" s="3"/>
      <c r="PWX54" s="3"/>
      <c r="PWY54" s="5"/>
      <c r="PWZ54" s="7"/>
      <c r="PXA54" s="17"/>
      <c r="PXC54" s="5"/>
      <c r="PXD54" s="3"/>
      <c r="PXE54" s="3"/>
      <c r="PXF54" s="3"/>
      <c r="PXG54" s="5"/>
      <c r="PXH54" s="7"/>
      <c r="PXI54" s="17"/>
      <c r="PXK54" s="5"/>
      <c r="PXL54" s="3"/>
      <c r="PXM54" s="3"/>
      <c r="PXN54" s="3"/>
      <c r="PXO54" s="5"/>
      <c r="PXP54" s="7"/>
      <c r="PXQ54" s="17"/>
      <c r="PXS54" s="5"/>
      <c r="PXT54" s="3"/>
      <c r="PXU54" s="3"/>
      <c r="PXV54" s="3"/>
      <c r="PXW54" s="5"/>
      <c r="PXX54" s="7"/>
      <c r="PXY54" s="17"/>
      <c r="PYA54" s="5"/>
      <c r="PYB54" s="3"/>
      <c r="PYC54" s="3"/>
      <c r="PYD54" s="3"/>
      <c r="PYE54" s="5"/>
      <c r="PYF54" s="7"/>
      <c r="PYG54" s="17"/>
      <c r="PYI54" s="5"/>
      <c r="PYJ54" s="3"/>
      <c r="PYK54" s="3"/>
      <c r="PYL54" s="3"/>
      <c r="PYM54" s="5"/>
      <c r="PYN54" s="7"/>
      <c r="PYO54" s="17"/>
      <c r="PYQ54" s="5"/>
      <c r="PYR54" s="3"/>
      <c r="PYS54" s="3"/>
      <c r="PYT54" s="3"/>
      <c r="PYU54" s="5"/>
      <c r="PYV54" s="7"/>
      <c r="PYW54" s="17"/>
      <c r="PYY54" s="5"/>
      <c r="PYZ54" s="3"/>
      <c r="PZA54" s="3"/>
      <c r="PZB54" s="3"/>
      <c r="PZC54" s="5"/>
      <c r="PZD54" s="7"/>
      <c r="PZE54" s="17"/>
      <c r="PZG54" s="5"/>
      <c r="PZH54" s="3"/>
      <c r="PZI54" s="3"/>
      <c r="PZJ54" s="3"/>
      <c r="PZK54" s="5"/>
      <c r="PZL54" s="7"/>
      <c r="PZM54" s="17"/>
      <c r="PZO54" s="5"/>
      <c r="PZP54" s="3"/>
      <c r="PZQ54" s="3"/>
      <c r="PZR54" s="3"/>
      <c r="PZS54" s="5"/>
      <c r="PZT54" s="7"/>
      <c r="PZU54" s="17"/>
      <c r="PZW54" s="5"/>
      <c r="PZX54" s="3"/>
      <c r="PZY54" s="3"/>
      <c r="PZZ54" s="3"/>
      <c r="QAA54" s="5"/>
      <c r="QAB54" s="7"/>
      <c r="QAC54" s="17"/>
      <c r="QAE54" s="5"/>
      <c r="QAF54" s="3"/>
      <c r="QAG54" s="3"/>
      <c r="QAH54" s="3"/>
      <c r="QAI54" s="5"/>
      <c r="QAJ54" s="7"/>
      <c r="QAK54" s="17"/>
      <c r="QAM54" s="5"/>
      <c r="QAN54" s="3"/>
      <c r="QAO54" s="3"/>
      <c r="QAP54" s="3"/>
      <c r="QAQ54" s="5"/>
      <c r="QAR54" s="7"/>
      <c r="QAS54" s="17"/>
      <c r="QAU54" s="5"/>
      <c r="QAV54" s="3"/>
      <c r="QAW54" s="3"/>
      <c r="QAX54" s="3"/>
      <c r="QAY54" s="5"/>
      <c r="QAZ54" s="7"/>
      <c r="QBA54" s="17"/>
      <c r="QBC54" s="5"/>
      <c r="QBD54" s="3"/>
      <c r="QBE54" s="3"/>
      <c r="QBF54" s="3"/>
      <c r="QBG54" s="5"/>
      <c r="QBH54" s="7"/>
      <c r="QBI54" s="17"/>
      <c r="QBK54" s="5"/>
      <c r="QBL54" s="3"/>
      <c r="QBM54" s="3"/>
      <c r="QBN54" s="3"/>
      <c r="QBO54" s="5"/>
      <c r="QBP54" s="7"/>
      <c r="QBQ54" s="17"/>
      <c r="QBS54" s="5"/>
      <c r="QBT54" s="3"/>
      <c r="QBU54" s="3"/>
      <c r="QBV54" s="3"/>
      <c r="QBW54" s="5"/>
      <c r="QBX54" s="7"/>
      <c r="QBY54" s="17"/>
      <c r="QCA54" s="5"/>
      <c r="QCB54" s="3"/>
      <c r="QCC54" s="3"/>
      <c r="QCD54" s="3"/>
      <c r="QCE54" s="5"/>
      <c r="QCF54" s="7"/>
      <c r="QCG54" s="17"/>
      <c r="QCI54" s="5"/>
      <c r="QCJ54" s="3"/>
      <c r="QCK54" s="3"/>
      <c r="QCL54" s="3"/>
      <c r="QCM54" s="5"/>
      <c r="QCN54" s="7"/>
      <c r="QCO54" s="17"/>
      <c r="QCQ54" s="5"/>
      <c r="QCR54" s="3"/>
      <c r="QCS54" s="3"/>
      <c r="QCT54" s="3"/>
      <c r="QCU54" s="5"/>
      <c r="QCV54" s="7"/>
      <c r="QCW54" s="17"/>
      <c r="QCY54" s="5"/>
      <c r="QCZ54" s="3"/>
      <c r="QDA54" s="3"/>
      <c r="QDB54" s="3"/>
      <c r="QDC54" s="5"/>
      <c r="QDD54" s="7"/>
      <c r="QDE54" s="17"/>
      <c r="QDG54" s="5"/>
      <c r="QDH54" s="3"/>
      <c r="QDI54" s="3"/>
      <c r="QDJ54" s="3"/>
      <c r="QDK54" s="5"/>
      <c r="QDL54" s="7"/>
      <c r="QDM54" s="17"/>
      <c r="QDO54" s="5"/>
      <c r="QDP54" s="3"/>
      <c r="QDQ54" s="3"/>
      <c r="QDR54" s="3"/>
      <c r="QDS54" s="5"/>
      <c r="QDT54" s="7"/>
      <c r="QDU54" s="17"/>
      <c r="QDW54" s="5"/>
      <c r="QDX54" s="3"/>
      <c r="QDY54" s="3"/>
      <c r="QDZ54" s="3"/>
      <c r="QEA54" s="5"/>
      <c r="QEB54" s="7"/>
      <c r="QEC54" s="17"/>
      <c r="QEE54" s="5"/>
      <c r="QEF54" s="3"/>
      <c r="QEG54" s="3"/>
      <c r="QEH54" s="3"/>
      <c r="QEI54" s="5"/>
      <c r="QEJ54" s="7"/>
      <c r="QEK54" s="17"/>
      <c r="QEM54" s="5"/>
      <c r="QEN54" s="3"/>
      <c r="QEO54" s="3"/>
      <c r="QEP54" s="3"/>
      <c r="QEQ54" s="5"/>
      <c r="QER54" s="7"/>
      <c r="QES54" s="17"/>
      <c r="QEU54" s="5"/>
      <c r="QEV54" s="3"/>
      <c r="QEW54" s="3"/>
      <c r="QEX54" s="3"/>
      <c r="QEY54" s="5"/>
      <c r="QEZ54" s="7"/>
      <c r="QFA54" s="17"/>
      <c r="QFC54" s="5"/>
      <c r="QFD54" s="3"/>
      <c r="QFE54" s="3"/>
      <c r="QFF54" s="3"/>
      <c r="QFG54" s="5"/>
      <c r="QFH54" s="7"/>
      <c r="QFI54" s="17"/>
      <c r="QFK54" s="5"/>
      <c r="QFL54" s="3"/>
      <c r="QFM54" s="3"/>
      <c r="QFN54" s="3"/>
      <c r="QFO54" s="5"/>
      <c r="QFP54" s="7"/>
      <c r="QFQ54" s="17"/>
      <c r="QFS54" s="5"/>
      <c r="QFT54" s="3"/>
      <c r="QFU54" s="3"/>
      <c r="QFV54" s="3"/>
      <c r="QFW54" s="5"/>
      <c r="QFX54" s="7"/>
      <c r="QFY54" s="17"/>
      <c r="QGA54" s="5"/>
      <c r="QGB54" s="3"/>
      <c r="QGC54" s="3"/>
      <c r="QGD54" s="3"/>
      <c r="QGE54" s="5"/>
      <c r="QGF54" s="7"/>
      <c r="QGG54" s="17"/>
      <c r="QGI54" s="5"/>
      <c r="QGJ54" s="3"/>
      <c r="QGK54" s="3"/>
      <c r="QGL54" s="3"/>
      <c r="QGM54" s="5"/>
      <c r="QGN54" s="7"/>
      <c r="QGO54" s="17"/>
      <c r="QGQ54" s="5"/>
      <c r="QGR54" s="3"/>
      <c r="QGS54" s="3"/>
      <c r="QGT54" s="3"/>
      <c r="QGU54" s="5"/>
      <c r="QGV54" s="7"/>
      <c r="QGW54" s="17"/>
      <c r="QGY54" s="5"/>
      <c r="QGZ54" s="3"/>
      <c r="QHA54" s="3"/>
      <c r="QHB54" s="3"/>
      <c r="QHC54" s="5"/>
      <c r="QHD54" s="7"/>
      <c r="QHE54" s="17"/>
      <c r="QHG54" s="5"/>
      <c r="QHH54" s="3"/>
      <c r="QHI54" s="3"/>
      <c r="QHJ54" s="3"/>
      <c r="QHK54" s="5"/>
      <c r="QHL54" s="7"/>
      <c r="QHM54" s="17"/>
      <c r="QHO54" s="5"/>
      <c r="QHP54" s="3"/>
      <c r="QHQ54" s="3"/>
      <c r="QHR54" s="3"/>
      <c r="QHS54" s="5"/>
      <c r="QHT54" s="7"/>
      <c r="QHU54" s="17"/>
      <c r="QHW54" s="5"/>
      <c r="QHX54" s="3"/>
      <c r="QHY54" s="3"/>
      <c r="QHZ54" s="3"/>
      <c r="QIA54" s="5"/>
      <c r="QIB54" s="7"/>
      <c r="QIC54" s="17"/>
      <c r="QIE54" s="5"/>
      <c r="QIF54" s="3"/>
      <c r="QIG54" s="3"/>
      <c r="QIH54" s="3"/>
      <c r="QII54" s="5"/>
      <c r="QIJ54" s="7"/>
      <c r="QIK54" s="17"/>
      <c r="QIM54" s="5"/>
      <c r="QIN54" s="3"/>
      <c r="QIO54" s="3"/>
      <c r="QIP54" s="3"/>
      <c r="QIQ54" s="5"/>
      <c r="QIR54" s="7"/>
      <c r="QIS54" s="17"/>
      <c r="QIU54" s="5"/>
      <c r="QIV54" s="3"/>
      <c r="QIW54" s="3"/>
      <c r="QIX54" s="3"/>
      <c r="QIY54" s="5"/>
      <c r="QIZ54" s="7"/>
      <c r="QJA54" s="17"/>
      <c r="QJC54" s="5"/>
      <c r="QJD54" s="3"/>
      <c r="QJE54" s="3"/>
      <c r="QJF54" s="3"/>
      <c r="QJG54" s="5"/>
      <c r="QJH54" s="7"/>
      <c r="QJI54" s="17"/>
      <c r="QJK54" s="5"/>
      <c r="QJL54" s="3"/>
      <c r="QJM54" s="3"/>
      <c r="QJN54" s="3"/>
      <c r="QJO54" s="5"/>
      <c r="QJP54" s="7"/>
      <c r="QJQ54" s="17"/>
      <c r="QJS54" s="5"/>
      <c r="QJT54" s="3"/>
      <c r="QJU54" s="3"/>
      <c r="QJV54" s="3"/>
      <c r="QJW54" s="5"/>
      <c r="QJX54" s="7"/>
      <c r="QJY54" s="17"/>
      <c r="QKA54" s="5"/>
      <c r="QKB54" s="3"/>
      <c r="QKC54" s="3"/>
      <c r="QKD54" s="3"/>
      <c r="QKE54" s="5"/>
      <c r="QKF54" s="7"/>
      <c r="QKG54" s="17"/>
      <c r="QKI54" s="5"/>
      <c r="QKJ54" s="3"/>
      <c r="QKK54" s="3"/>
      <c r="QKL54" s="3"/>
      <c r="QKM54" s="5"/>
      <c r="QKN54" s="7"/>
      <c r="QKO54" s="17"/>
      <c r="QKQ54" s="5"/>
      <c r="QKR54" s="3"/>
      <c r="QKS54" s="3"/>
      <c r="QKT54" s="3"/>
      <c r="QKU54" s="5"/>
      <c r="QKV54" s="7"/>
      <c r="QKW54" s="17"/>
      <c r="QKY54" s="5"/>
      <c r="QKZ54" s="3"/>
      <c r="QLA54" s="3"/>
      <c r="QLB54" s="3"/>
      <c r="QLC54" s="5"/>
      <c r="QLD54" s="7"/>
      <c r="QLE54" s="17"/>
      <c r="QLG54" s="5"/>
      <c r="QLH54" s="3"/>
      <c r="QLI54" s="3"/>
      <c r="QLJ54" s="3"/>
      <c r="QLK54" s="5"/>
      <c r="QLL54" s="7"/>
      <c r="QLM54" s="17"/>
      <c r="QLO54" s="5"/>
      <c r="QLP54" s="3"/>
      <c r="QLQ54" s="3"/>
      <c r="QLR54" s="3"/>
      <c r="QLS54" s="5"/>
      <c r="QLT54" s="7"/>
      <c r="QLU54" s="17"/>
      <c r="QLW54" s="5"/>
      <c r="QLX54" s="3"/>
      <c r="QLY54" s="3"/>
      <c r="QLZ54" s="3"/>
      <c r="QMA54" s="5"/>
      <c r="QMB54" s="7"/>
      <c r="QMC54" s="17"/>
      <c r="QME54" s="5"/>
      <c r="QMF54" s="3"/>
      <c r="QMG54" s="3"/>
      <c r="QMH54" s="3"/>
      <c r="QMI54" s="5"/>
      <c r="QMJ54" s="7"/>
      <c r="QMK54" s="17"/>
      <c r="QMM54" s="5"/>
      <c r="QMN54" s="3"/>
      <c r="QMO54" s="3"/>
      <c r="QMP54" s="3"/>
      <c r="QMQ54" s="5"/>
      <c r="QMR54" s="7"/>
      <c r="QMS54" s="17"/>
      <c r="QMU54" s="5"/>
      <c r="QMV54" s="3"/>
      <c r="QMW54" s="3"/>
      <c r="QMX54" s="3"/>
      <c r="QMY54" s="5"/>
      <c r="QMZ54" s="7"/>
      <c r="QNA54" s="17"/>
      <c r="QNC54" s="5"/>
      <c r="QND54" s="3"/>
      <c r="QNE54" s="3"/>
      <c r="QNF54" s="3"/>
      <c r="QNG54" s="5"/>
      <c r="QNH54" s="7"/>
      <c r="QNI54" s="17"/>
      <c r="QNK54" s="5"/>
      <c r="QNL54" s="3"/>
      <c r="QNM54" s="3"/>
      <c r="QNN54" s="3"/>
      <c r="QNO54" s="5"/>
      <c r="QNP54" s="7"/>
      <c r="QNQ54" s="17"/>
      <c r="QNS54" s="5"/>
      <c r="QNT54" s="3"/>
      <c r="QNU54" s="3"/>
      <c r="QNV54" s="3"/>
      <c r="QNW54" s="5"/>
      <c r="QNX54" s="7"/>
      <c r="QNY54" s="17"/>
      <c r="QOA54" s="5"/>
      <c r="QOB54" s="3"/>
      <c r="QOC54" s="3"/>
      <c r="QOD54" s="3"/>
      <c r="QOE54" s="5"/>
      <c r="QOF54" s="7"/>
      <c r="QOG54" s="17"/>
      <c r="QOI54" s="5"/>
      <c r="QOJ54" s="3"/>
      <c r="QOK54" s="3"/>
      <c r="QOL54" s="3"/>
      <c r="QOM54" s="5"/>
      <c r="QON54" s="7"/>
      <c r="QOO54" s="17"/>
      <c r="QOQ54" s="5"/>
      <c r="QOR54" s="3"/>
      <c r="QOS54" s="3"/>
      <c r="QOT54" s="3"/>
      <c r="QOU54" s="5"/>
      <c r="QOV54" s="7"/>
      <c r="QOW54" s="17"/>
      <c r="QOY54" s="5"/>
      <c r="QOZ54" s="3"/>
      <c r="QPA54" s="3"/>
      <c r="QPB54" s="3"/>
      <c r="QPC54" s="5"/>
      <c r="QPD54" s="7"/>
      <c r="QPE54" s="17"/>
      <c r="QPG54" s="5"/>
      <c r="QPH54" s="3"/>
      <c r="QPI54" s="3"/>
      <c r="QPJ54" s="3"/>
      <c r="QPK54" s="5"/>
      <c r="QPL54" s="7"/>
      <c r="QPM54" s="17"/>
      <c r="QPO54" s="5"/>
      <c r="QPP54" s="3"/>
      <c r="QPQ54" s="3"/>
      <c r="QPR54" s="3"/>
      <c r="QPS54" s="5"/>
      <c r="QPT54" s="7"/>
      <c r="QPU54" s="17"/>
      <c r="QPW54" s="5"/>
      <c r="QPX54" s="3"/>
      <c r="QPY54" s="3"/>
      <c r="QPZ54" s="3"/>
      <c r="QQA54" s="5"/>
      <c r="QQB54" s="7"/>
      <c r="QQC54" s="17"/>
      <c r="QQE54" s="5"/>
      <c r="QQF54" s="3"/>
      <c r="QQG54" s="3"/>
      <c r="QQH54" s="3"/>
      <c r="QQI54" s="5"/>
      <c r="QQJ54" s="7"/>
      <c r="QQK54" s="17"/>
      <c r="QQM54" s="5"/>
      <c r="QQN54" s="3"/>
      <c r="QQO54" s="3"/>
      <c r="QQP54" s="3"/>
      <c r="QQQ54" s="5"/>
      <c r="QQR54" s="7"/>
      <c r="QQS54" s="17"/>
      <c r="QQU54" s="5"/>
      <c r="QQV54" s="3"/>
      <c r="QQW54" s="3"/>
      <c r="QQX54" s="3"/>
      <c r="QQY54" s="5"/>
      <c r="QQZ54" s="7"/>
      <c r="QRA54" s="17"/>
      <c r="QRC54" s="5"/>
      <c r="QRD54" s="3"/>
      <c r="QRE54" s="3"/>
      <c r="QRF54" s="3"/>
      <c r="QRG54" s="5"/>
      <c r="QRH54" s="7"/>
      <c r="QRI54" s="17"/>
      <c r="QRK54" s="5"/>
      <c r="QRL54" s="3"/>
      <c r="QRM54" s="3"/>
      <c r="QRN54" s="3"/>
      <c r="QRO54" s="5"/>
      <c r="QRP54" s="7"/>
      <c r="QRQ54" s="17"/>
      <c r="QRS54" s="5"/>
      <c r="QRT54" s="3"/>
      <c r="QRU54" s="3"/>
      <c r="QRV54" s="3"/>
      <c r="QRW54" s="5"/>
      <c r="QRX54" s="7"/>
      <c r="QRY54" s="17"/>
      <c r="QSA54" s="5"/>
      <c r="QSB54" s="3"/>
      <c r="QSC54" s="3"/>
      <c r="QSD54" s="3"/>
      <c r="QSE54" s="5"/>
      <c r="QSF54" s="7"/>
      <c r="QSG54" s="17"/>
      <c r="QSI54" s="5"/>
      <c r="QSJ54" s="3"/>
      <c r="QSK54" s="3"/>
      <c r="QSL54" s="3"/>
      <c r="QSM54" s="5"/>
      <c r="QSN54" s="7"/>
      <c r="QSO54" s="17"/>
      <c r="QSQ54" s="5"/>
      <c r="QSR54" s="3"/>
      <c r="QSS54" s="3"/>
      <c r="QST54" s="3"/>
      <c r="QSU54" s="5"/>
      <c r="QSV54" s="7"/>
      <c r="QSW54" s="17"/>
      <c r="QSY54" s="5"/>
      <c r="QSZ54" s="3"/>
      <c r="QTA54" s="3"/>
      <c r="QTB54" s="3"/>
      <c r="QTC54" s="5"/>
      <c r="QTD54" s="7"/>
      <c r="QTE54" s="17"/>
      <c r="QTG54" s="5"/>
      <c r="QTH54" s="3"/>
      <c r="QTI54" s="3"/>
      <c r="QTJ54" s="3"/>
      <c r="QTK54" s="5"/>
      <c r="QTL54" s="7"/>
      <c r="QTM54" s="17"/>
      <c r="QTO54" s="5"/>
      <c r="QTP54" s="3"/>
      <c r="QTQ54" s="3"/>
      <c r="QTR54" s="3"/>
      <c r="QTS54" s="5"/>
      <c r="QTT54" s="7"/>
      <c r="QTU54" s="17"/>
      <c r="QTW54" s="5"/>
      <c r="QTX54" s="3"/>
      <c r="QTY54" s="3"/>
      <c r="QTZ54" s="3"/>
      <c r="QUA54" s="5"/>
      <c r="QUB54" s="7"/>
      <c r="QUC54" s="17"/>
      <c r="QUE54" s="5"/>
      <c r="QUF54" s="3"/>
      <c r="QUG54" s="3"/>
      <c r="QUH54" s="3"/>
      <c r="QUI54" s="5"/>
      <c r="QUJ54" s="7"/>
      <c r="QUK54" s="17"/>
      <c r="QUM54" s="5"/>
      <c r="QUN54" s="3"/>
      <c r="QUO54" s="3"/>
      <c r="QUP54" s="3"/>
      <c r="QUQ54" s="5"/>
      <c r="QUR54" s="7"/>
      <c r="QUS54" s="17"/>
      <c r="QUU54" s="5"/>
      <c r="QUV54" s="3"/>
      <c r="QUW54" s="3"/>
      <c r="QUX54" s="3"/>
      <c r="QUY54" s="5"/>
      <c r="QUZ54" s="7"/>
      <c r="QVA54" s="17"/>
      <c r="QVC54" s="5"/>
      <c r="QVD54" s="3"/>
      <c r="QVE54" s="3"/>
      <c r="QVF54" s="3"/>
      <c r="QVG54" s="5"/>
      <c r="QVH54" s="7"/>
      <c r="QVI54" s="17"/>
      <c r="QVK54" s="5"/>
      <c r="QVL54" s="3"/>
      <c r="QVM54" s="3"/>
      <c r="QVN54" s="3"/>
      <c r="QVO54" s="5"/>
      <c r="QVP54" s="7"/>
      <c r="QVQ54" s="17"/>
      <c r="QVS54" s="5"/>
      <c r="QVT54" s="3"/>
      <c r="QVU54" s="3"/>
      <c r="QVV54" s="3"/>
      <c r="QVW54" s="5"/>
      <c r="QVX54" s="7"/>
      <c r="QVY54" s="17"/>
      <c r="QWA54" s="5"/>
      <c r="QWB54" s="3"/>
      <c r="QWC54" s="3"/>
      <c r="QWD54" s="3"/>
      <c r="QWE54" s="5"/>
      <c r="QWF54" s="7"/>
      <c r="QWG54" s="17"/>
      <c r="QWI54" s="5"/>
      <c r="QWJ54" s="3"/>
      <c r="QWK54" s="3"/>
      <c r="QWL54" s="3"/>
      <c r="QWM54" s="5"/>
      <c r="QWN54" s="7"/>
      <c r="QWO54" s="17"/>
      <c r="QWQ54" s="5"/>
      <c r="QWR54" s="3"/>
      <c r="QWS54" s="3"/>
      <c r="QWT54" s="3"/>
      <c r="QWU54" s="5"/>
      <c r="QWV54" s="7"/>
      <c r="QWW54" s="17"/>
      <c r="QWY54" s="5"/>
      <c r="QWZ54" s="3"/>
      <c r="QXA54" s="3"/>
      <c r="QXB54" s="3"/>
      <c r="QXC54" s="5"/>
      <c r="QXD54" s="7"/>
      <c r="QXE54" s="17"/>
      <c r="QXG54" s="5"/>
      <c r="QXH54" s="3"/>
      <c r="QXI54" s="3"/>
      <c r="QXJ54" s="3"/>
      <c r="QXK54" s="5"/>
      <c r="QXL54" s="7"/>
      <c r="QXM54" s="17"/>
      <c r="QXO54" s="5"/>
      <c r="QXP54" s="3"/>
      <c r="QXQ54" s="3"/>
      <c r="QXR54" s="3"/>
      <c r="QXS54" s="5"/>
      <c r="QXT54" s="7"/>
      <c r="QXU54" s="17"/>
      <c r="QXW54" s="5"/>
      <c r="QXX54" s="3"/>
      <c r="QXY54" s="3"/>
      <c r="QXZ54" s="3"/>
      <c r="QYA54" s="5"/>
      <c r="QYB54" s="7"/>
      <c r="QYC54" s="17"/>
      <c r="QYE54" s="5"/>
      <c r="QYF54" s="3"/>
      <c r="QYG54" s="3"/>
      <c r="QYH54" s="3"/>
      <c r="QYI54" s="5"/>
      <c r="QYJ54" s="7"/>
      <c r="QYK54" s="17"/>
      <c r="QYM54" s="5"/>
      <c r="QYN54" s="3"/>
      <c r="QYO54" s="3"/>
      <c r="QYP54" s="3"/>
      <c r="QYQ54" s="5"/>
      <c r="QYR54" s="7"/>
      <c r="QYS54" s="17"/>
      <c r="QYU54" s="5"/>
      <c r="QYV54" s="3"/>
      <c r="QYW54" s="3"/>
      <c r="QYX54" s="3"/>
      <c r="QYY54" s="5"/>
      <c r="QYZ54" s="7"/>
      <c r="QZA54" s="17"/>
      <c r="QZC54" s="5"/>
      <c r="QZD54" s="3"/>
      <c r="QZE54" s="3"/>
      <c r="QZF54" s="3"/>
      <c r="QZG54" s="5"/>
      <c r="QZH54" s="7"/>
      <c r="QZI54" s="17"/>
      <c r="QZK54" s="5"/>
      <c r="QZL54" s="3"/>
      <c r="QZM54" s="3"/>
      <c r="QZN54" s="3"/>
      <c r="QZO54" s="5"/>
      <c r="QZP54" s="7"/>
      <c r="QZQ54" s="17"/>
      <c r="QZS54" s="5"/>
      <c r="QZT54" s="3"/>
      <c r="QZU54" s="3"/>
      <c r="QZV54" s="3"/>
      <c r="QZW54" s="5"/>
      <c r="QZX54" s="7"/>
      <c r="QZY54" s="17"/>
      <c r="RAA54" s="5"/>
      <c r="RAB54" s="3"/>
      <c r="RAC54" s="3"/>
      <c r="RAD54" s="3"/>
      <c r="RAE54" s="5"/>
      <c r="RAF54" s="7"/>
      <c r="RAG54" s="17"/>
      <c r="RAI54" s="5"/>
      <c r="RAJ54" s="3"/>
      <c r="RAK54" s="3"/>
      <c r="RAL54" s="3"/>
      <c r="RAM54" s="5"/>
      <c r="RAN54" s="7"/>
      <c r="RAO54" s="17"/>
      <c r="RAQ54" s="5"/>
      <c r="RAR54" s="3"/>
      <c r="RAS54" s="3"/>
      <c r="RAT54" s="3"/>
      <c r="RAU54" s="5"/>
      <c r="RAV54" s="7"/>
      <c r="RAW54" s="17"/>
      <c r="RAY54" s="5"/>
      <c r="RAZ54" s="3"/>
      <c r="RBA54" s="3"/>
      <c r="RBB54" s="3"/>
      <c r="RBC54" s="5"/>
      <c r="RBD54" s="7"/>
      <c r="RBE54" s="17"/>
      <c r="RBG54" s="5"/>
      <c r="RBH54" s="3"/>
      <c r="RBI54" s="3"/>
      <c r="RBJ54" s="3"/>
      <c r="RBK54" s="5"/>
      <c r="RBL54" s="7"/>
      <c r="RBM54" s="17"/>
      <c r="RBO54" s="5"/>
      <c r="RBP54" s="3"/>
      <c r="RBQ54" s="3"/>
      <c r="RBR54" s="3"/>
      <c r="RBS54" s="5"/>
      <c r="RBT54" s="7"/>
      <c r="RBU54" s="17"/>
      <c r="RBW54" s="5"/>
      <c r="RBX54" s="3"/>
      <c r="RBY54" s="3"/>
      <c r="RBZ54" s="3"/>
      <c r="RCA54" s="5"/>
      <c r="RCB54" s="7"/>
      <c r="RCC54" s="17"/>
      <c r="RCE54" s="5"/>
      <c r="RCF54" s="3"/>
      <c r="RCG54" s="3"/>
      <c r="RCH54" s="3"/>
      <c r="RCI54" s="5"/>
      <c r="RCJ54" s="7"/>
      <c r="RCK54" s="17"/>
      <c r="RCM54" s="5"/>
      <c r="RCN54" s="3"/>
      <c r="RCO54" s="3"/>
      <c r="RCP54" s="3"/>
      <c r="RCQ54" s="5"/>
      <c r="RCR54" s="7"/>
      <c r="RCS54" s="17"/>
      <c r="RCU54" s="5"/>
      <c r="RCV54" s="3"/>
      <c r="RCW54" s="3"/>
      <c r="RCX54" s="3"/>
      <c r="RCY54" s="5"/>
      <c r="RCZ54" s="7"/>
      <c r="RDA54" s="17"/>
      <c r="RDC54" s="5"/>
      <c r="RDD54" s="3"/>
      <c r="RDE54" s="3"/>
      <c r="RDF54" s="3"/>
      <c r="RDG54" s="5"/>
      <c r="RDH54" s="7"/>
      <c r="RDI54" s="17"/>
      <c r="RDK54" s="5"/>
      <c r="RDL54" s="3"/>
      <c r="RDM54" s="3"/>
      <c r="RDN54" s="3"/>
      <c r="RDO54" s="5"/>
      <c r="RDP54" s="7"/>
      <c r="RDQ54" s="17"/>
      <c r="RDS54" s="5"/>
      <c r="RDT54" s="3"/>
      <c r="RDU54" s="3"/>
      <c r="RDV54" s="3"/>
      <c r="RDW54" s="5"/>
      <c r="RDX54" s="7"/>
      <c r="RDY54" s="17"/>
      <c r="REA54" s="5"/>
      <c r="REB54" s="3"/>
      <c r="REC54" s="3"/>
      <c r="RED54" s="3"/>
      <c r="REE54" s="5"/>
      <c r="REF54" s="7"/>
      <c r="REG54" s="17"/>
      <c r="REI54" s="5"/>
      <c r="REJ54" s="3"/>
      <c r="REK54" s="3"/>
      <c r="REL54" s="3"/>
      <c r="REM54" s="5"/>
      <c r="REN54" s="7"/>
      <c r="REO54" s="17"/>
      <c r="REQ54" s="5"/>
      <c r="RER54" s="3"/>
      <c r="RES54" s="3"/>
      <c r="RET54" s="3"/>
      <c r="REU54" s="5"/>
      <c r="REV54" s="7"/>
      <c r="REW54" s="17"/>
      <c r="REY54" s="5"/>
      <c r="REZ54" s="3"/>
      <c r="RFA54" s="3"/>
      <c r="RFB54" s="3"/>
      <c r="RFC54" s="5"/>
      <c r="RFD54" s="7"/>
      <c r="RFE54" s="17"/>
      <c r="RFG54" s="5"/>
      <c r="RFH54" s="3"/>
      <c r="RFI54" s="3"/>
      <c r="RFJ54" s="3"/>
      <c r="RFK54" s="5"/>
      <c r="RFL54" s="7"/>
      <c r="RFM54" s="17"/>
      <c r="RFO54" s="5"/>
      <c r="RFP54" s="3"/>
      <c r="RFQ54" s="3"/>
      <c r="RFR54" s="3"/>
      <c r="RFS54" s="5"/>
      <c r="RFT54" s="7"/>
      <c r="RFU54" s="17"/>
      <c r="RFW54" s="5"/>
      <c r="RFX54" s="3"/>
      <c r="RFY54" s="3"/>
      <c r="RFZ54" s="3"/>
      <c r="RGA54" s="5"/>
      <c r="RGB54" s="7"/>
      <c r="RGC54" s="17"/>
      <c r="RGE54" s="5"/>
      <c r="RGF54" s="3"/>
      <c r="RGG54" s="3"/>
      <c r="RGH54" s="3"/>
      <c r="RGI54" s="5"/>
      <c r="RGJ54" s="7"/>
      <c r="RGK54" s="17"/>
      <c r="RGM54" s="5"/>
      <c r="RGN54" s="3"/>
      <c r="RGO54" s="3"/>
      <c r="RGP54" s="3"/>
      <c r="RGQ54" s="5"/>
      <c r="RGR54" s="7"/>
      <c r="RGS54" s="17"/>
      <c r="RGU54" s="5"/>
      <c r="RGV54" s="3"/>
      <c r="RGW54" s="3"/>
      <c r="RGX54" s="3"/>
      <c r="RGY54" s="5"/>
      <c r="RGZ54" s="7"/>
      <c r="RHA54" s="17"/>
      <c r="RHC54" s="5"/>
      <c r="RHD54" s="3"/>
      <c r="RHE54" s="3"/>
      <c r="RHF54" s="3"/>
      <c r="RHG54" s="5"/>
      <c r="RHH54" s="7"/>
      <c r="RHI54" s="17"/>
      <c r="RHK54" s="5"/>
      <c r="RHL54" s="3"/>
      <c r="RHM54" s="3"/>
      <c r="RHN54" s="3"/>
      <c r="RHO54" s="5"/>
      <c r="RHP54" s="7"/>
      <c r="RHQ54" s="17"/>
      <c r="RHS54" s="5"/>
      <c r="RHT54" s="3"/>
      <c r="RHU54" s="3"/>
      <c r="RHV54" s="3"/>
      <c r="RHW54" s="5"/>
      <c r="RHX54" s="7"/>
      <c r="RHY54" s="17"/>
      <c r="RIA54" s="5"/>
      <c r="RIB54" s="3"/>
      <c r="RIC54" s="3"/>
      <c r="RID54" s="3"/>
      <c r="RIE54" s="5"/>
      <c r="RIF54" s="7"/>
      <c r="RIG54" s="17"/>
      <c r="RII54" s="5"/>
      <c r="RIJ54" s="3"/>
      <c r="RIK54" s="3"/>
      <c r="RIL54" s="3"/>
      <c r="RIM54" s="5"/>
      <c r="RIN54" s="7"/>
      <c r="RIO54" s="17"/>
      <c r="RIQ54" s="5"/>
      <c r="RIR54" s="3"/>
      <c r="RIS54" s="3"/>
      <c r="RIT54" s="3"/>
      <c r="RIU54" s="5"/>
      <c r="RIV54" s="7"/>
      <c r="RIW54" s="17"/>
      <c r="RIY54" s="5"/>
      <c r="RIZ54" s="3"/>
      <c r="RJA54" s="3"/>
      <c r="RJB54" s="3"/>
      <c r="RJC54" s="5"/>
      <c r="RJD54" s="7"/>
      <c r="RJE54" s="17"/>
      <c r="RJG54" s="5"/>
      <c r="RJH54" s="3"/>
      <c r="RJI54" s="3"/>
      <c r="RJJ54" s="3"/>
      <c r="RJK54" s="5"/>
      <c r="RJL54" s="7"/>
      <c r="RJM54" s="17"/>
      <c r="RJO54" s="5"/>
      <c r="RJP54" s="3"/>
      <c r="RJQ54" s="3"/>
      <c r="RJR54" s="3"/>
      <c r="RJS54" s="5"/>
      <c r="RJT54" s="7"/>
      <c r="RJU54" s="17"/>
      <c r="RJW54" s="5"/>
      <c r="RJX54" s="3"/>
      <c r="RJY54" s="3"/>
      <c r="RJZ54" s="3"/>
      <c r="RKA54" s="5"/>
      <c r="RKB54" s="7"/>
      <c r="RKC54" s="17"/>
      <c r="RKE54" s="5"/>
      <c r="RKF54" s="3"/>
      <c r="RKG54" s="3"/>
      <c r="RKH54" s="3"/>
      <c r="RKI54" s="5"/>
      <c r="RKJ54" s="7"/>
      <c r="RKK54" s="17"/>
      <c r="RKM54" s="5"/>
      <c r="RKN54" s="3"/>
      <c r="RKO54" s="3"/>
      <c r="RKP54" s="3"/>
      <c r="RKQ54" s="5"/>
      <c r="RKR54" s="7"/>
      <c r="RKS54" s="17"/>
      <c r="RKU54" s="5"/>
      <c r="RKV54" s="3"/>
      <c r="RKW54" s="3"/>
      <c r="RKX54" s="3"/>
      <c r="RKY54" s="5"/>
      <c r="RKZ54" s="7"/>
      <c r="RLA54" s="17"/>
      <c r="RLC54" s="5"/>
      <c r="RLD54" s="3"/>
      <c r="RLE54" s="3"/>
      <c r="RLF54" s="3"/>
      <c r="RLG54" s="5"/>
      <c r="RLH54" s="7"/>
      <c r="RLI54" s="17"/>
      <c r="RLK54" s="5"/>
      <c r="RLL54" s="3"/>
      <c r="RLM54" s="3"/>
      <c r="RLN54" s="3"/>
      <c r="RLO54" s="5"/>
      <c r="RLP54" s="7"/>
      <c r="RLQ54" s="17"/>
      <c r="RLS54" s="5"/>
      <c r="RLT54" s="3"/>
      <c r="RLU54" s="3"/>
      <c r="RLV54" s="3"/>
      <c r="RLW54" s="5"/>
      <c r="RLX54" s="7"/>
      <c r="RLY54" s="17"/>
      <c r="RMA54" s="5"/>
      <c r="RMB54" s="3"/>
      <c r="RMC54" s="3"/>
      <c r="RMD54" s="3"/>
      <c r="RME54" s="5"/>
      <c r="RMF54" s="7"/>
      <c r="RMG54" s="17"/>
      <c r="RMI54" s="5"/>
      <c r="RMJ54" s="3"/>
      <c r="RMK54" s="3"/>
      <c r="RML54" s="3"/>
      <c r="RMM54" s="5"/>
      <c r="RMN54" s="7"/>
      <c r="RMO54" s="17"/>
      <c r="RMQ54" s="5"/>
      <c r="RMR54" s="3"/>
      <c r="RMS54" s="3"/>
      <c r="RMT54" s="3"/>
      <c r="RMU54" s="5"/>
      <c r="RMV54" s="7"/>
      <c r="RMW54" s="17"/>
      <c r="RMY54" s="5"/>
      <c r="RMZ54" s="3"/>
      <c r="RNA54" s="3"/>
      <c r="RNB54" s="3"/>
      <c r="RNC54" s="5"/>
      <c r="RND54" s="7"/>
      <c r="RNE54" s="17"/>
      <c r="RNG54" s="5"/>
      <c r="RNH54" s="3"/>
      <c r="RNI54" s="3"/>
      <c r="RNJ54" s="3"/>
      <c r="RNK54" s="5"/>
      <c r="RNL54" s="7"/>
      <c r="RNM54" s="17"/>
      <c r="RNO54" s="5"/>
      <c r="RNP54" s="3"/>
      <c r="RNQ54" s="3"/>
      <c r="RNR54" s="3"/>
      <c r="RNS54" s="5"/>
      <c r="RNT54" s="7"/>
      <c r="RNU54" s="17"/>
      <c r="RNW54" s="5"/>
      <c r="RNX54" s="3"/>
      <c r="RNY54" s="3"/>
      <c r="RNZ54" s="3"/>
      <c r="ROA54" s="5"/>
      <c r="ROB54" s="7"/>
      <c r="ROC54" s="17"/>
      <c r="ROE54" s="5"/>
      <c r="ROF54" s="3"/>
      <c r="ROG54" s="3"/>
      <c r="ROH54" s="3"/>
      <c r="ROI54" s="5"/>
      <c r="ROJ54" s="7"/>
      <c r="ROK54" s="17"/>
      <c r="ROM54" s="5"/>
      <c r="RON54" s="3"/>
      <c r="ROO54" s="3"/>
      <c r="ROP54" s="3"/>
      <c r="ROQ54" s="5"/>
      <c r="ROR54" s="7"/>
      <c r="ROS54" s="17"/>
      <c r="ROU54" s="5"/>
      <c r="ROV54" s="3"/>
      <c r="ROW54" s="3"/>
      <c r="ROX54" s="3"/>
      <c r="ROY54" s="5"/>
      <c r="ROZ54" s="7"/>
      <c r="RPA54" s="17"/>
      <c r="RPC54" s="5"/>
      <c r="RPD54" s="3"/>
      <c r="RPE54" s="3"/>
      <c r="RPF54" s="3"/>
      <c r="RPG54" s="5"/>
      <c r="RPH54" s="7"/>
      <c r="RPI54" s="17"/>
      <c r="RPK54" s="5"/>
      <c r="RPL54" s="3"/>
      <c r="RPM54" s="3"/>
      <c r="RPN54" s="3"/>
      <c r="RPO54" s="5"/>
      <c r="RPP54" s="7"/>
      <c r="RPQ54" s="17"/>
      <c r="RPS54" s="5"/>
      <c r="RPT54" s="3"/>
      <c r="RPU54" s="3"/>
      <c r="RPV54" s="3"/>
      <c r="RPW54" s="5"/>
      <c r="RPX54" s="7"/>
      <c r="RPY54" s="17"/>
      <c r="RQA54" s="5"/>
      <c r="RQB54" s="3"/>
      <c r="RQC54" s="3"/>
      <c r="RQD54" s="3"/>
      <c r="RQE54" s="5"/>
      <c r="RQF54" s="7"/>
      <c r="RQG54" s="17"/>
      <c r="RQI54" s="5"/>
      <c r="RQJ54" s="3"/>
      <c r="RQK54" s="3"/>
      <c r="RQL54" s="3"/>
      <c r="RQM54" s="5"/>
      <c r="RQN54" s="7"/>
      <c r="RQO54" s="17"/>
      <c r="RQQ54" s="5"/>
      <c r="RQR54" s="3"/>
      <c r="RQS54" s="3"/>
      <c r="RQT54" s="3"/>
      <c r="RQU54" s="5"/>
      <c r="RQV54" s="7"/>
      <c r="RQW54" s="17"/>
      <c r="RQY54" s="5"/>
      <c r="RQZ54" s="3"/>
      <c r="RRA54" s="3"/>
      <c r="RRB54" s="3"/>
      <c r="RRC54" s="5"/>
      <c r="RRD54" s="7"/>
      <c r="RRE54" s="17"/>
      <c r="RRG54" s="5"/>
      <c r="RRH54" s="3"/>
      <c r="RRI54" s="3"/>
      <c r="RRJ54" s="3"/>
      <c r="RRK54" s="5"/>
      <c r="RRL54" s="7"/>
      <c r="RRM54" s="17"/>
      <c r="RRO54" s="5"/>
      <c r="RRP54" s="3"/>
      <c r="RRQ54" s="3"/>
      <c r="RRR54" s="3"/>
      <c r="RRS54" s="5"/>
      <c r="RRT54" s="7"/>
      <c r="RRU54" s="17"/>
      <c r="RRW54" s="5"/>
      <c r="RRX54" s="3"/>
      <c r="RRY54" s="3"/>
      <c r="RRZ54" s="3"/>
      <c r="RSA54" s="5"/>
      <c r="RSB54" s="7"/>
      <c r="RSC54" s="17"/>
      <c r="RSE54" s="5"/>
      <c r="RSF54" s="3"/>
      <c r="RSG54" s="3"/>
      <c r="RSH54" s="3"/>
      <c r="RSI54" s="5"/>
      <c r="RSJ54" s="7"/>
      <c r="RSK54" s="17"/>
      <c r="RSM54" s="5"/>
      <c r="RSN54" s="3"/>
      <c r="RSO54" s="3"/>
      <c r="RSP54" s="3"/>
      <c r="RSQ54" s="5"/>
      <c r="RSR54" s="7"/>
      <c r="RSS54" s="17"/>
      <c r="RSU54" s="5"/>
      <c r="RSV54" s="3"/>
      <c r="RSW54" s="3"/>
      <c r="RSX54" s="3"/>
      <c r="RSY54" s="5"/>
      <c r="RSZ54" s="7"/>
      <c r="RTA54" s="17"/>
      <c r="RTC54" s="5"/>
      <c r="RTD54" s="3"/>
      <c r="RTE54" s="3"/>
      <c r="RTF54" s="3"/>
      <c r="RTG54" s="5"/>
      <c r="RTH54" s="7"/>
      <c r="RTI54" s="17"/>
      <c r="RTK54" s="5"/>
      <c r="RTL54" s="3"/>
      <c r="RTM54" s="3"/>
      <c r="RTN54" s="3"/>
      <c r="RTO54" s="5"/>
      <c r="RTP54" s="7"/>
      <c r="RTQ54" s="17"/>
      <c r="RTS54" s="5"/>
      <c r="RTT54" s="3"/>
      <c r="RTU54" s="3"/>
      <c r="RTV54" s="3"/>
      <c r="RTW54" s="5"/>
      <c r="RTX54" s="7"/>
      <c r="RTY54" s="17"/>
      <c r="RUA54" s="5"/>
      <c r="RUB54" s="3"/>
      <c r="RUC54" s="3"/>
      <c r="RUD54" s="3"/>
      <c r="RUE54" s="5"/>
      <c r="RUF54" s="7"/>
      <c r="RUG54" s="17"/>
      <c r="RUI54" s="5"/>
      <c r="RUJ54" s="3"/>
      <c r="RUK54" s="3"/>
      <c r="RUL54" s="3"/>
      <c r="RUM54" s="5"/>
      <c r="RUN54" s="7"/>
      <c r="RUO54" s="17"/>
      <c r="RUQ54" s="5"/>
      <c r="RUR54" s="3"/>
      <c r="RUS54" s="3"/>
      <c r="RUT54" s="3"/>
      <c r="RUU54" s="5"/>
      <c r="RUV54" s="7"/>
      <c r="RUW54" s="17"/>
      <c r="RUY54" s="5"/>
      <c r="RUZ54" s="3"/>
      <c r="RVA54" s="3"/>
      <c r="RVB54" s="3"/>
      <c r="RVC54" s="5"/>
      <c r="RVD54" s="7"/>
      <c r="RVE54" s="17"/>
      <c r="RVG54" s="5"/>
      <c r="RVH54" s="3"/>
      <c r="RVI54" s="3"/>
      <c r="RVJ54" s="3"/>
      <c r="RVK54" s="5"/>
      <c r="RVL54" s="7"/>
      <c r="RVM54" s="17"/>
      <c r="RVO54" s="5"/>
      <c r="RVP54" s="3"/>
      <c r="RVQ54" s="3"/>
      <c r="RVR54" s="3"/>
      <c r="RVS54" s="5"/>
      <c r="RVT54" s="7"/>
      <c r="RVU54" s="17"/>
      <c r="RVW54" s="5"/>
      <c r="RVX54" s="3"/>
      <c r="RVY54" s="3"/>
      <c r="RVZ54" s="3"/>
      <c r="RWA54" s="5"/>
      <c r="RWB54" s="7"/>
      <c r="RWC54" s="17"/>
      <c r="RWE54" s="5"/>
      <c r="RWF54" s="3"/>
      <c r="RWG54" s="3"/>
      <c r="RWH54" s="3"/>
      <c r="RWI54" s="5"/>
      <c r="RWJ54" s="7"/>
      <c r="RWK54" s="17"/>
      <c r="RWM54" s="5"/>
      <c r="RWN54" s="3"/>
      <c r="RWO54" s="3"/>
      <c r="RWP54" s="3"/>
      <c r="RWQ54" s="5"/>
      <c r="RWR54" s="7"/>
      <c r="RWS54" s="17"/>
      <c r="RWU54" s="5"/>
      <c r="RWV54" s="3"/>
      <c r="RWW54" s="3"/>
      <c r="RWX54" s="3"/>
      <c r="RWY54" s="5"/>
      <c r="RWZ54" s="7"/>
      <c r="RXA54" s="17"/>
      <c r="RXC54" s="5"/>
      <c r="RXD54" s="3"/>
      <c r="RXE54" s="3"/>
      <c r="RXF54" s="3"/>
      <c r="RXG54" s="5"/>
      <c r="RXH54" s="7"/>
      <c r="RXI54" s="17"/>
      <c r="RXK54" s="5"/>
      <c r="RXL54" s="3"/>
      <c r="RXM54" s="3"/>
      <c r="RXN54" s="3"/>
      <c r="RXO54" s="5"/>
      <c r="RXP54" s="7"/>
      <c r="RXQ54" s="17"/>
      <c r="RXS54" s="5"/>
      <c r="RXT54" s="3"/>
      <c r="RXU54" s="3"/>
      <c r="RXV54" s="3"/>
      <c r="RXW54" s="5"/>
      <c r="RXX54" s="7"/>
      <c r="RXY54" s="17"/>
      <c r="RYA54" s="5"/>
      <c r="RYB54" s="3"/>
      <c r="RYC54" s="3"/>
      <c r="RYD54" s="3"/>
      <c r="RYE54" s="5"/>
      <c r="RYF54" s="7"/>
      <c r="RYG54" s="17"/>
      <c r="RYI54" s="5"/>
      <c r="RYJ54" s="3"/>
      <c r="RYK54" s="3"/>
      <c r="RYL54" s="3"/>
      <c r="RYM54" s="5"/>
      <c r="RYN54" s="7"/>
      <c r="RYO54" s="17"/>
      <c r="RYQ54" s="5"/>
      <c r="RYR54" s="3"/>
      <c r="RYS54" s="3"/>
      <c r="RYT54" s="3"/>
      <c r="RYU54" s="5"/>
      <c r="RYV54" s="7"/>
      <c r="RYW54" s="17"/>
      <c r="RYY54" s="5"/>
      <c r="RYZ54" s="3"/>
      <c r="RZA54" s="3"/>
      <c r="RZB54" s="3"/>
      <c r="RZC54" s="5"/>
      <c r="RZD54" s="7"/>
      <c r="RZE54" s="17"/>
      <c r="RZG54" s="5"/>
      <c r="RZH54" s="3"/>
      <c r="RZI54" s="3"/>
      <c r="RZJ54" s="3"/>
      <c r="RZK54" s="5"/>
      <c r="RZL54" s="7"/>
      <c r="RZM54" s="17"/>
      <c r="RZO54" s="5"/>
      <c r="RZP54" s="3"/>
      <c r="RZQ54" s="3"/>
      <c r="RZR54" s="3"/>
      <c r="RZS54" s="5"/>
      <c r="RZT54" s="7"/>
      <c r="RZU54" s="17"/>
      <c r="RZW54" s="5"/>
      <c r="RZX54" s="3"/>
      <c r="RZY54" s="3"/>
      <c r="RZZ54" s="3"/>
      <c r="SAA54" s="5"/>
      <c r="SAB54" s="7"/>
      <c r="SAC54" s="17"/>
      <c r="SAE54" s="5"/>
      <c r="SAF54" s="3"/>
      <c r="SAG54" s="3"/>
      <c r="SAH54" s="3"/>
      <c r="SAI54" s="5"/>
      <c r="SAJ54" s="7"/>
      <c r="SAK54" s="17"/>
      <c r="SAM54" s="5"/>
      <c r="SAN54" s="3"/>
      <c r="SAO54" s="3"/>
      <c r="SAP54" s="3"/>
      <c r="SAQ54" s="5"/>
      <c r="SAR54" s="7"/>
      <c r="SAS54" s="17"/>
      <c r="SAU54" s="5"/>
      <c r="SAV54" s="3"/>
      <c r="SAW54" s="3"/>
      <c r="SAX54" s="3"/>
      <c r="SAY54" s="5"/>
      <c r="SAZ54" s="7"/>
      <c r="SBA54" s="17"/>
      <c r="SBC54" s="5"/>
      <c r="SBD54" s="3"/>
      <c r="SBE54" s="3"/>
      <c r="SBF54" s="3"/>
      <c r="SBG54" s="5"/>
      <c r="SBH54" s="7"/>
      <c r="SBI54" s="17"/>
      <c r="SBK54" s="5"/>
      <c r="SBL54" s="3"/>
      <c r="SBM54" s="3"/>
      <c r="SBN54" s="3"/>
      <c r="SBO54" s="5"/>
      <c r="SBP54" s="7"/>
      <c r="SBQ54" s="17"/>
      <c r="SBS54" s="5"/>
      <c r="SBT54" s="3"/>
      <c r="SBU54" s="3"/>
      <c r="SBV54" s="3"/>
      <c r="SBW54" s="5"/>
      <c r="SBX54" s="7"/>
      <c r="SBY54" s="17"/>
      <c r="SCA54" s="5"/>
      <c r="SCB54" s="3"/>
      <c r="SCC54" s="3"/>
      <c r="SCD54" s="3"/>
      <c r="SCE54" s="5"/>
      <c r="SCF54" s="7"/>
      <c r="SCG54" s="17"/>
      <c r="SCI54" s="5"/>
      <c r="SCJ54" s="3"/>
      <c r="SCK54" s="3"/>
      <c r="SCL54" s="3"/>
      <c r="SCM54" s="5"/>
      <c r="SCN54" s="7"/>
      <c r="SCO54" s="17"/>
      <c r="SCQ54" s="5"/>
      <c r="SCR54" s="3"/>
      <c r="SCS54" s="3"/>
      <c r="SCT54" s="3"/>
      <c r="SCU54" s="5"/>
      <c r="SCV54" s="7"/>
      <c r="SCW54" s="17"/>
      <c r="SCY54" s="5"/>
      <c r="SCZ54" s="3"/>
      <c r="SDA54" s="3"/>
      <c r="SDB54" s="3"/>
      <c r="SDC54" s="5"/>
      <c r="SDD54" s="7"/>
      <c r="SDE54" s="17"/>
      <c r="SDG54" s="5"/>
      <c r="SDH54" s="3"/>
      <c r="SDI54" s="3"/>
      <c r="SDJ54" s="3"/>
      <c r="SDK54" s="5"/>
      <c r="SDL54" s="7"/>
      <c r="SDM54" s="17"/>
      <c r="SDO54" s="5"/>
      <c r="SDP54" s="3"/>
      <c r="SDQ54" s="3"/>
      <c r="SDR54" s="3"/>
      <c r="SDS54" s="5"/>
      <c r="SDT54" s="7"/>
      <c r="SDU54" s="17"/>
      <c r="SDW54" s="5"/>
      <c r="SDX54" s="3"/>
      <c r="SDY54" s="3"/>
      <c r="SDZ54" s="3"/>
      <c r="SEA54" s="5"/>
      <c r="SEB54" s="7"/>
      <c r="SEC54" s="17"/>
      <c r="SEE54" s="5"/>
      <c r="SEF54" s="3"/>
      <c r="SEG54" s="3"/>
      <c r="SEH54" s="3"/>
      <c r="SEI54" s="5"/>
      <c r="SEJ54" s="7"/>
      <c r="SEK54" s="17"/>
      <c r="SEM54" s="5"/>
      <c r="SEN54" s="3"/>
      <c r="SEO54" s="3"/>
      <c r="SEP54" s="3"/>
      <c r="SEQ54" s="5"/>
      <c r="SER54" s="7"/>
      <c r="SES54" s="17"/>
      <c r="SEU54" s="5"/>
      <c r="SEV54" s="3"/>
      <c r="SEW54" s="3"/>
      <c r="SEX54" s="3"/>
      <c r="SEY54" s="5"/>
      <c r="SEZ54" s="7"/>
      <c r="SFA54" s="17"/>
      <c r="SFC54" s="5"/>
      <c r="SFD54" s="3"/>
      <c r="SFE54" s="3"/>
      <c r="SFF54" s="3"/>
      <c r="SFG54" s="5"/>
      <c r="SFH54" s="7"/>
      <c r="SFI54" s="17"/>
      <c r="SFK54" s="5"/>
      <c r="SFL54" s="3"/>
      <c r="SFM54" s="3"/>
      <c r="SFN54" s="3"/>
      <c r="SFO54" s="5"/>
      <c r="SFP54" s="7"/>
      <c r="SFQ54" s="17"/>
      <c r="SFS54" s="5"/>
      <c r="SFT54" s="3"/>
      <c r="SFU54" s="3"/>
      <c r="SFV54" s="3"/>
      <c r="SFW54" s="5"/>
      <c r="SFX54" s="7"/>
      <c r="SFY54" s="17"/>
      <c r="SGA54" s="5"/>
      <c r="SGB54" s="3"/>
      <c r="SGC54" s="3"/>
      <c r="SGD54" s="3"/>
      <c r="SGE54" s="5"/>
      <c r="SGF54" s="7"/>
      <c r="SGG54" s="17"/>
      <c r="SGI54" s="5"/>
      <c r="SGJ54" s="3"/>
      <c r="SGK54" s="3"/>
      <c r="SGL54" s="3"/>
      <c r="SGM54" s="5"/>
      <c r="SGN54" s="7"/>
      <c r="SGO54" s="17"/>
      <c r="SGQ54" s="5"/>
      <c r="SGR54" s="3"/>
      <c r="SGS54" s="3"/>
      <c r="SGT54" s="3"/>
      <c r="SGU54" s="5"/>
      <c r="SGV54" s="7"/>
      <c r="SGW54" s="17"/>
      <c r="SGY54" s="5"/>
      <c r="SGZ54" s="3"/>
      <c r="SHA54" s="3"/>
      <c r="SHB54" s="3"/>
      <c r="SHC54" s="5"/>
      <c r="SHD54" s="7"/>
      <c r="SHE54" s="17"/>
      <c r="SHG54" s="5"/>
      <c r="SHH54" s="3"/>
      <c r="SHI54" s="3"/>
      <c r="SHJ54" s="3"/>
      <c r="SHK54" s="5"/>
      <c r="SHL54" s="7"/>
      <c r="SHM54" s="17"/>
      <c r="SHO54" s="5"/>
      <c r="SHP54" s="3"/>
      <c r="SHQ54" s="3"/>
      <c r="SHR54" s="3"/>
      <c r="SHS54" s="5"/>
      <c r="SHT54" s="7"/>
      <c r="SHU54" s="17"/>
      <c r="SHW54" s="5"/>
      <c r="SHX54" s="3"/>
      <c r="SHY54" s="3"/>
      <c r="SHZ54" s="3"/>
      <c r="SIA54" s="5"/>
      <c r="SIB54" s="7"/>
      <c r="SIC54" s="17"/>
      <c r="SIE54" s="5"/>
      <c r="SIF54" s="3"/>
      <c r="SIG54" s="3"/>
      <c r="SIH54" s="3"/>
      <c r="SII54" s="5"/>
      <c r="SIJ54" s="7"/>
      <c r="SIK54" s="17"/>
      <c r="SIM54" s="5"/>
      <c r="SIN54" s="3"/>
      <c r="SIO54" s="3"/>
      <c r="SIP54" s="3"/>
      <c r="SIQ54" s="5"/>
      <c r="SIR54" s="7"/>
      <c r="SIS54" s="17"/>
      <c r="SIU54" s="5"/>
      <c r="SIV54" s="3"/>
      <c r="SIW54" s="3"/>
      <c r="SIX54" s="3"/>
      <c r="SIY54" s="5"/>
      <c r="SIZ54" s="7"/>
      <c r="SJA54" s="17"/>
      <c r="SJC54" s="5"/>
      <c r="SJD54" s="3"/>
      <c r="SJE54" s="3"/>
      <c r="SJF54" s="3"/>
      <c r="SJG54" s="5"/>
      <c r="SJH54" s="7"/>
      <c r="SJI54" s="17"/>
      <c r="SJK54" s="5"/>
      <c r="SJL54" s="3"/>
      <c r="SJM54" s="3"/>
      <c r="SJN54" s="3"/>
      <c r="SJO54" s="5"/>
      <c r="SJP54" s="7"/>
      <c r="SJQ54" s="17"/>
      <c r="SJS54" s="5"/>
      <c r="SJT54" s="3"/>
      <c r="SJU54" s="3"/>
      <c r="SJV54" s="3"/>
      <c r="SJW54" s="5"/>
      <c r="SJX54" s="7"/>
      <c r="SJY54" s="17"/>
      <c r="SKA54" s="5"/>
      <c r="SKB54" s="3"/>
      <c r="SKC54" s="3"/>
      <c r="SKD54" s="3"/>
      <c r="SKE54" s="5"/>
      <c r="SKF54" s="7"/>
      <c r="SKG54" s="17"/>
      <c r="SKI54" s="5"/>
      <c r="SKJ54" s="3"/>
      <c r="SKK54" s="3"/>
      <c r="SKL54" s="3"/>
      <c r="SKM54" s="5"/>
      <c r="SKN54" s="7"/>
      <c r="SKO54" s="17"/>
      <c r="SKQ54" s="5"/>
      <c r="SKR54" s="3"/>
      <c r="SKS54" s="3"/>
      <c r="SKT54" s="3"/>
      <c r="SKU54" s="5"/>
      <c r="SKV54" s="7"/>
      <c r="SKW54" s="17"/>
      <c r="SKY54" s="5"/>
      <c r="SKZ54" s="3"/>
      <c r="SLA54" s="3"/>
      <c r="SLB54" s="3"/>
      <c r="SLC54" s="5"/>
      <c r="SLD54" s="7"/>
      <c r="SLE54" s="17"/>
      <c r="SLG54" s="5"/>
      <c r="SLH54" s="3"/>
      <c r="SLI54" s="3"/>
      <c r="SLJ54" s="3"/>
      <c r="SLK54" s="5"/>
      <c r="SLL54" s="7"/>
      <c r="SLM54" s="17"/>
      <c r="SLO54" s="5"/>
      <c r="SLP54" s="3"/>
      <c r="SLQ54" s="3"/>
      <c r="SLR54" s="3"/>
      <c r="SLS54" s="5"/>
      <c r="SLT54" s="7"/>
      <c r="SLU54" s="17"/>
      <c r="SLW54" s="5"/>
      <c r="SLX54" s="3"/>
      <c r="SLY54" s="3"/>
      <c r="SLZ54" s="3"/>
      <c r="SMA54" s="5"/>
      <c r="SMB54" s="7"/>
      <c r="SMC54" s="17"/>
      <c r="SME54" s="5"/>
      <c r="SMF54" s="3"/>
      <c r="SMG54" s="3"/>
      <c r="SMH54" s="3"/>
      <c r="SMI54" s="5"/>
      <c r="SMJ54" s="7"/>
      <c r="SMK54" s="17"/>
      <c r="SMM54" s="5"/>
      <c r="SMN54" s="3"/>
      <c r="SMO54" s="3"/>
      <c r="SMP54" s="3"/>
      <c r="SMQ54" s="5"/>
      <c r="SMR54" s="7"/>
      <c r="SMS54" s="17"/>
      <c r="SMU54" s="5"/>
      <c r="SMV54" s="3"/>
      <c r="SMW54" s="3"/>
      <c r="SMX54" s="3"/>
      <c r="SMY54" s="5"/>
      <c r="SMZ54" s="7"/>
      <c r="SNA54" s="17"/>
      <c r="SNC54" s="5"/>
      <c r="SND54" s="3"/>
      <c r="SNE54" s="3"/>
      <c r="SNF54" s="3"/>
      <c r="SNG54" s="5"/>
      <c r="SNH54" s="7"/>
      <c r="SNI54" s="17"/>
      <c r="SNK54" s="5"/>
      <c r="SNL54" s="3"/>
      <c r="SNM54" s="3"/>
      <c r="SNN54" s="3"/>
      <c r="SNO54" s="5"/>
      <c r="SNP54" s="7"/>
      <c r="SNQ54" s="17"/>
      <c r="SNS54" s="5"/>
      <c r="SNT54" s="3"/>
      <c r="SNU54" s="3"/>
      <c r="SNV54" s="3"/>
      <c r="SNW54" s="5"/>
      <c r="SNX54" s="7"/>
      <c r="SNY54" s="17"/>
      <c r="SOA54" s="5"/>
      <c r="SOB54" s="3"/>
      <c r="SOC54" s="3"/>
      <c r="SOD54" s="3"/>
      <c r="SOE54" s="5"/>
      <c r="SOF54" s="7"/>
      <c r="SOG54" s="17"/>
      <c r="SOI54" s="5"/>
      <c r="SOJ54" s="3"/>
      <c r="SOK54" s="3"/>
      <c r="SOL54" s="3"/>
      <c r="SOM54" s="5"/>
      <c r="SON54" s="7"/>
      <c r="SOO54" s="17"/>
      <c r="SOQ54" s="5"/>
      <c r="SOR54" s="3"/>
      <c r="SOS54" s="3"/>
      <c r="SOT54" s="3"/>
      <c r="SOU54" s="5"/>
      <c r="SOV54" s="7"/>
      <c r="SOW54" s="17"/>
      <c r="SOY54" s="5"/>
      <c r="SOZ54" s="3"/>
      <c r="SPA54" s="3"/>
      <c r="SPB54" s="3"/>
      <c r="SPC54" s="5"/>
      <c r="SPD54" s="7"/>
      <c r="SPE54" s="17"/>
      <c r="SPG54" s="5"/>
      <c r="SPH54" s="3"/>
      <c r="SPI54" s="3"/>
      <c r="SPJ54" s="3"/>
      <c r="SPK54" s="5"/>
      <c r="SPL54" s="7"/>
      <c r="SPM54" s="17"/>
      <c r="SPO54" s="5"/>
      <c r="SPP54" s="3"/>
      <c r="SPQ54" s="3"/>
      <c r="SPR54" s="3"/>
      <c r="SPS54" s="5"/>
      <c r="SPT54" s="7"/>
      <c r="SPU54" s="17"/>
      <c r="SPW54" s="5"/>
      <c r="SPX54" s="3"/>
      <c r="SPY54" s="3"/>
      <c r="SPZ54" s="3"/>
      <c r="SQA54" s="5"/>
      <c r="SQB54" s="7"/>
      <c r="SQC54" s="17"/>
      <c r="SQE54" s="5"/>
      <c r="SQF54" s="3"/>
      <c r="SQG54" s="3"/>
      <c r="SQH54" s="3"/>
      <c r="SQI54" s="5"/>
      <c r="SQJ54" s="7"/>
      <c r="SQK54" s="17"/>
      <c r="SQM54" s="5"/>
      <c r="SQN54" s="3"/>
      <c r="SQO54" s="3"/>
      <c r="SQP54" s="3"/>
      <c r="SQQ54" s="5"/>
      <c r="SQR54" s="7"/>
      <c r="SQS54" s="17"/>
      <c r="SQU54" s="5"/>
      <c r="SQV54" s="3"/>
      <c r="SQW54" s="3"/>
      <c r="SQX54" s="3"/>
      <c r="SQY54" s="5"/>
      <c r="SQZ54" s="7"/>
      <c r="SRA54" s="17"/>
      <c r="SRC54" s="5"/>
      <c r="SRD54" s="3"/>
      <c r="SRE54" s="3"/>
      <c r="SRF54" s="3"/>
      <c r="SRG54" s="5"/>
      <c r="SRH54" s="7"/>
      <c r="SRI54" s="17"/>
      <c r="SRK54" s="5"/>
      <c r="SRL54" s="3"/>
      <c r="SRM54" s="3"/>
      <c r="SRN54" s="3"/>
      <c r="SRO54" s="5"/>
      <c r="SRP54" s="7"/>
      <c r="SRQ54" s="17"/>
      <c r="SRS54" s="5"/>
      <c r="SRT54" s="3"/>
      <c r="SRU54" s="3"/>
      <c r="SRV54" s="3"/>
      <c r="SRW54" s="5"/>
      <c r="SRX54" s="7"/>
      <c r="SRY54" s="17"/>
      <c r="SSA54" s="5"/>
      <c r="SSB54" s="3"/>
      <c r="SSC54" s="3"/>
      <c r="SSD54" s="3"/>
      <c r="SSE54" s="5"/>
      <c r="SSF54" s="7"/>
      <c r="SSG54" s="17"/>
      <c r="SSI54" s="5"/>
      <c r="SSJ54" s="3"/>
      <c r="SSK54" s="3"/>
      <c r="SSL54" s="3"/>
      <c r="SSM54" s="5"/>
      <c r="SSN54" s="7"/>
      <c r="SSO54" s="17"/>
      <c r="SSQ54" s="5"/>
      <c r="SSR54" s="3"/>
      <c r="SSS54" s="3"/>
      <c r="SST54" s="3"/>
      <c r="SSU54" s="5"/>
      <c r="SSV54" s="7"/>
      <c r="SSW54" s="17"/>
      <c r="SSY54" s="5"/>
      <c r="SSZ54" s="3"/>
      <c r="STA54" s="3"/>
      <c r="STB54" s="3"/>
      <c r="STC54" s="5"/>
      <c r="STD54" s="7"/>
      <c r="STE54" s="17"/>
      <c r="STG54" s="5"/>
      <c r="STH54" s="3"/>
      <c r="STI54" s="3"/>
      <c r="STJ54" s="3"/>
      <c r="STK54" s="5"/>
      <c r="STL54" s="7"/>
      <c r="STM54" s="17"/>
      <c r="STO54" s="5"/>
      <c r="STP54" s="3"/>
      <c r="STQ54" s="3"/>
      <c r="STR54" s="3"/>
      <c r="STS54" s="5"/>
      <c r="STT54" s="7"/>
      <c r="STU54" s="17"/>
      <c r="STW54" s="5"/>
      <c r="STX54" s="3"/>
      <c r="STY54" s="3"/>
      <c r="STZ54" s="3"/>
      <c r="SUA54" s="5"/>
      <c r="SUB54" s="7"/>
      <c r="SUC54" s="17"/>
      <c r="SUE54" s="5"/>
      <c r="SUF54" s="3"/>
      <c r="SUG54" s="3"/>
      <c r="SUH54" s="3"/>
      <c r="SUI54" s="5"/>
      <c r="SUJ54" s="7"/>
      <c r="SUK54" s="17"/>
      <c r="SUM54" s="5"/>
      <c r="SUN54" s="3"/>
      <c r="SUO54" s="3"/>
      <c r="SUP54" s="3"/>
      <c r="SUQ54" s="5"/>
      <c r="SUR54" s="7"/>
      <c r="SUS54" s="17"/>
      <c r="SUU54" s="5"/>
      <c r="SUV54" s="3"/>
      <c r="SUW54" s="3"/>
      <c r="SUX54" s="3"/>
      <c r="SUY54" s="5"/>
      <c r="SUZ54" s="7"/>
      <c r="SVA54" s="17"/>
      <c r="SVC54" s="5"/>
      <c r="SVD54" s="3"/>
      <c r="SVE54" s="3"/>
      <c r="SVF54" s="3"/>
      <c r="SVG54" s="5"/>
      <c r="SVH54" s="7"/>
      <c r="SVI54" s="17"/>
      <c r="SVK54" s="5"/>
      <c r="SVL54" s="3"/>
      <c r="SVM54" s="3"/>
      <c r="SVN54" s="3"/>
      <c r="SVO54" s="5"/>
      <c r="SVP54" s="7"/>
      <c r="SVQ54" s="17"/>
      <c r="SVS54" s="5"/>
      <c r="SVT54" s="3"/>
      <c r="SVU54" s="3"/>
      <c r="SVV54" s="3"/>
      <c r="SVW54" s="5"/>
      <c r="SVX54" s="7"/>
      <c r="SVY54" s="17"/>
      <c r="SWA54" s="5"/>
      <c r="SWB54" s="3"/>
      <c r="SWC54" s="3"/>
      <c r="SWD54" s="3"/>
      <c r="SWE54" s="5"/>
      <c r="SWF54" s="7"/>
      <c r="SWG54" s="17"/>
      <c r="SWI54" s="5"/>
      <c r="SWJ54" s="3"/>
      <c r="SWK54" s="3"/>
      <c r="SWL54" s="3"/>
      <c r="SWM54" s="5"/>
      <c r="SWN54" s="7"/>
      <c r="SWO54" s="17"/>
      <c r="SWQ54" s="5"/>
      <c r="SWR54" s="3"/>
      <c r="SWS54" s="3"/>
      <c r="SWT54" s="3"/>
      <c r="SWU54" s="5"/>
      <c r="SWV54" s="7"/>
      <c r="SWW54" s="17"/>
      <c r="SWY54" s="5"/>
      <c r="SWZ54" s="3"/>
      <c r="SXA54" s="3"/>
      <c r="SXB54" s="3"/>
      <c r="SXC54" s="5"/>
      <c r="SXD54" s="7"/>
      <c r="SXE54" s="17"/>
      <c r="SXG54" s="5"/>
      <c r="SXH54" s="3"/>
      <c r="SXI54" s="3"/>
      <c r="SXJ54" s="3"/>
      <c r="SXK54" s="5"/>
      <c r="SXL54" s="7"/>
      <c r="SXM54" s="17"/>
      <c r="SXO54" s="5"/>
      <c r="SXP54" s="3"/>
      <c r="SXQ54" s="3"/>
      <c r="SXR54" s="3"/>
      <c r="SXS54" s="5"/>
      <c r="SXT54" s="7"/>
      <c r="SXU54" s="17"/>
      <c r="SXW54" s="5"/>
      <c r="SXX54" s="3"/>
      <c r="SXY54" s="3"/>
      <c r="SXZ54" s="3"/>
      <c r="SYA54" s="5"/>
      <c r="SYB54" s="7"/>
      <c r="SYC54" s="17"/>
      <c r="SYE54" s="5"/>
      <c r="SYF54" s="3"/>
      <c r="SYG54" s="3"/>
      <c r="SYH54" s="3"/>
      <c r="SYI54" s="5"/>
      <c r="SYJ54" s="7"/>
      <c r="SYK54" s="17"/>
      <c r="SYM54" s="5"/>
      <c r="SYN54" s="3"/>
      <c r="SYO54" s="3"/>
      <c r="SYP54" s="3"/>
      <c r="SYQ54" s="5"/>
      <c r="SYR54" s="7"/>
      <c r="SYS54" s="17"/>
      <c r="SYU54" s="5"/>
      <c r="SYV54" s="3"/>
      <c r="SYW54" s="3"/>
      <c r="SYX54" s="3"/>
      <c r="SYY54" s="5"/>
      <c r="SYZ54" s="7"/>
      <c r="SZA54" s="17"/>
      <c r="SZC54" s="5"/>
      <c r="SZD54" s="3"/>
      <c r="SZE54" s="3"/>
      <c r="SZF54" s="3"/>
      <c r="SZG54" s="5"/>
      <c r="SZH54" s="7"/>
      <c r="SZI54" s="17"/>
      <c r="SZK54" s="5"/>
      <c r="SZL54" s="3"/>
      <c r="SZM54" s="3"/>
      <c r="SZN54" s="3"/>
      <c r="SZO54" s="5"/>
      <c r="SZP54" s="7"/>
      <c r="SZQ54" s="17"/>
      <c r="SZS54" s="5"/>
      <c r="SZT54" s="3"/>
      <c r="SZU54" s="3"/>
      <c r="SZV54" s="3"/>
      <c r="SZW54" s="5"/>
      <c r="SZX54" s="7"/>
      <c r="SZY54" s="17"/>
      <c r="TAA54" s="5"/>
      <c r="TAB54" s="3"/>
      <c r="TAC54" s="3"/>
      <c r="TAD54" s="3"/>
      <c r="TAE54" s="5"/>
      <c r="TAF54" s="7"/>
      <c r="TAG54" s="17"/>
      <c r="TAI54" s="5"/>
      <c r="TAJ54" s="3"/>
      <c r="TAK54" s="3"/>
      <c r="TAL54" s="3"/>
      <c r="TAM54" s="5"/>
      <c r="TAN54" s="7"/>
      <c r="TAO54" s="17"/>
      <c r="TAQ54" s="5"/>
      <c r="TAR54" s="3"/>
      <c r="TAS54" s="3"/>
      <c r="TAT54" s="3"/>
      <c r="TAU54" s="5"/>
      <c r="TAV54" s="7"/>
      <c r="TAW54" s="17"/>
      <c r="TAY54" s="5"/>
      <c r="TAZ54" s="3"/>
      <c r="TBA54" s="3"/>
      <c r="TBB54" s="3"/>
      <c r="TBC54" s="5"/>
      <c r="TBD54" s="7"/>
      <c r="TBE54" s="17"/>
      <c r="TBG54" s="5"/>
      <c r="TBH54" s="3"/>
      <c r="TBI54" s="3"/>
      <c r="TBJ54" s="3"/>
      <c r="TBK54" s="5"/>
      <c r="TBL54" s="7"/>
      <c r="TBM54" s="17"/>
      <c r="TBO54" s="5"/>
      <c r="TBP54" s="3"/>
      <c r="TBQ54" s="3"/>
      <c r="TBR54" s="3"/>
      <c r="TBS54" s="5"/>
      <c r="TBT54" s="7"/>
      <c r="TBU54" s="17"/>
      <c r="TBW54" s="5"/>
      <c r="TBX54" s="3"/>
      <c r="TBY54" s="3"/>
      <c r="TBZ54" s="3"/>
      <c r="TCA54" s="5"/>
      <c r="TCB54" s="7"/>
      <c r="TCC54" s="17"/>
      <c r="TCE54" s="5"/>
      <c r="TCF54" s="3"/>
      <c r="TCG54" s="3"/>
      <c r="TCH54" s="3"/>
      <c r="TCI54" s="5"/>
      <c r="TCJ54" s="7"/>
      <c r="TCK54" s="17"/>
      <c r="TCM54" s="5"/>
      <c r="TCN54" s="3"/>
      <c r="TCO54" s="3"/>
      <c r="TCP54" s="3"/>
      <c r="TCQ54" s="5"/>
      <c r="TCR54" s="7"/>
      <c r="TCS54" s="17"/>
      <c r="TCU54" s="5"/>
      <c r="TCV54" s="3"/>
      <c r="TCW54" s="3"/>
      <c r="TCX54" s="3"/>
      <c r="TCY54" s="5"/>
      <c r="TCZ54" s="7"/>
      <c r="TDA54" s="17"/>
      <c r="TDC54" s="5"/>
      <c r="TDD54" s="3"/>
      <c r="TDE54" s="3"/>
      <c r="TDF54" s="3"/>
      <c r="TDG54" s="5"/>
      <c r="TDH54" s="7"/>
      <c r="TDI54" s="17"/>
      <c r="TDK54" s="5"/>
      <c r="TDL54" s="3"/>
      <c r="TDM54" s="3"/>
      <c r="TDN54" s="3"/>
      <c r="TDO54" s="5"/>
      <c r="TDP54" s="7"/>
      <c r="TDQ54" s="17"/>
      <c r="TDS54" s="5"/>
      <c r="TDT54" s="3"/>
      <c r="TDU54" s="3"/>
      <c r="TDV54" s="3"/>
      <c r="TDW54" s="5"/>
      <c r="TDX54" s="7"/>
      <c r="TDY54" s="17"/>
      <c r="TEA54" s="5"/>
      <c r="TEB54" s="3"/>
      <c r="TEC54" s="3"/>
      <c r="TED54" s="3"/>
      <c r="TEE54" s="5"/>
      <c r="TEF54" s="7"/>
      <c r="TEG54" s="17"/>
      <c r="TEI54" s="5"/>
      <c r="TEJ54" s="3"/>
      <c r="TEK54" s="3"/>
      <c r="TEL54" s="3"/>
      <c r="TEM54" s="5"/>
      <c r="TEN54" s="7"/>
      <c r="TEO54" s="17"/>
      <c r="TEQ54" s="5"/>
      <c r="TER54" s="3"/>
      <c r="TES54" s="3"/>
      <c r="TET54" s="3"/>
      <c r="TEU54" s="5"/>
      <c r="TEV54" s="7"/>
      <c r="TEW54" s="17"/>
      <c r="TEY54" s="5"/>
      <c r="TEZ54" s="3"/>
      <c r="TFA54" s="3"/>
      <c r="TFB54" s="3"/>
      <c r="TFC54" s="5"/>
      <c r="TFD54" s="7"/>
      <c r="TFE54" s="17"/>
      <c r="TFG54" s="5"/>
      <c r="TFH54" s="3"/>
      <c r="TFI54" s="3"/>
      <c r="TFJ54" s="3"/>
      <c r="TFK54" s="5"/>
      <c r="TFL54" s="7"/>
      <c r="TFM54" s="17"/>
      <c r="TFO54" s="5"/>
      <c r="TFP54" s="3"/>
      <c r="TFQ54" s="3"/>
      <c r="TFR54" s="3"/>
      <c r="TFS54" s="5"/>
      <c r="TFT54" s="7"/>
      <c r="TFU54" s="17"/>
      <c r="TFW54" s="5"/>
      <c r="TFX54" s="3"/>
      <c r="TFY54" s="3"/>
      <c r="TFZ54" s="3"/>
      <c r="TGA54" s="5"/>
      <c r="TGB54" s="7"/>
      <c r="TGC54" s="17"/>
      <c r="TGE54" s="5"/>
      <c r="TGF54" s="3"/>
      <c r="TGG54" s="3"/>
      <c r="TGH54" s="3"/>
      <c r="TGI54" s="5"/>
      <c r="TGJ54" s="7"/>
      <c r="TGK54" s="17"/>
      <c r="TGM54" s="5"/>
      <c r="TGN54" s="3"/>
      <c r="TGO54" s="3"/>
      <c r="TGP54" s="3"/>
      <c r="TGQ54" s="5"/>
      <c r="TGR54" s="7"/>
      <c r="TGS54" s="17"/>
      <c r="TGU54" s="5"/>
      <c r="TGV54" s="3"/>
      <c r="TGW54" s="3"/>
      <c r="TGX54" s="3"/>
      <c r="TGY54" s="5"/>
      <c r="TGZ54" s="7"/>
      <c r="THA54" s="17"/>
      <c r="THC54" s="5"/>
      <c r="THD54" s="3"/>
      <c r="THE54" s="3"/>
      <c r="THF54" s="3"/>
      <c r="THG54" s="5"/>
      <c r="THH54" s="7"/>
      <c r="THI54" s="17"/>
      <c r="THK54" s="5"/>
      <c r="THL54" s="3"/>
      <c r="THM54" s="3"/>
      <c r="THN54" s="3"/>
      <c r="THO54" s="5"/>
      <c r="THP54" s="7"/>
      <c r="THQ54" s="17"/>
      <c r="THS54" s="5"/>
      <c r="THT54" s="3"/>
      <c r="THU54" s="3"/>
      <c r="THV54" s="3"/>
      <c r="THW54" s="5"/>
      <c r="THX54" s="7"/>
      <c r="THY54" s="17"/>
      <c r="TIA54" s="5"/>
      <c r="TIB54" s="3"/>
      <c r="TIC54" s="3"/>
      <c r="TID54" s="3"/>
      <c r="TIE54" s="5"/>
      <c r="TIF54" s="7"/>
      <c r="TIG54" s="17"/>
      <c r="TII54" s="5"/>
      <c r="TIJ54" s="3"/>
      <c r="TIK54" s="3"/>
      <c r="TIL54" s="3"/>
      <c r="TIM54" s="5"/>
      <c r="TIN54" s="7"/>
      <c r="TIO54" s="17"/>
      <c r="TIQ54" s="5"/>
      <c r="TIR54" s="3"/>
      <c r="TIS54" s="3"/>
      <c r="TIT54" s="3"/>
      <c r="TIU54" s="5"/>
      <c r="TIV54" s="7"/>
      <c r="TIW54" s="17"/>
      <c r="TIY54" s="5"/>
      <c r="TIZ54" s="3"/>
      <c r="TJA54" s="3"/>
      <c r="TJB54" s="3"/>
      <c r="TJC54" s="5"/>
      <c r="TJD54" s="7"/>
      <c r="TJE54" s="17"/>
      <c r="TJG54" s="5"/>
      <c r="TJH54" s="3"/>
      <c r="TJI54" s="3"/>
      <c r="TJJ54" s="3"/>
      <c r="TJK54" s="5"/>
      <c r="TJL54" s="7"/>
      <c r="TJM54" s="17"/>
      <c r="TJO54" s="5"/>
      <c r="TJP54" s="3"/>
      <c r="TJQ54" s="3"/>
      <c r="TJR54" s="3"/>
      <c r="TJS54" s="5"/>
      <c r="TJT54" s="7"/>
      <c r="TJU54" s="17"/>
      <c r="TJW54" s="5"/>
      <c r="TJX54" s="3"/>
      <c r="TJY54" s="3"/>
      <c r="TJZ54" s="3"/>
      <c r="TKA54" s="5"/>
      <c r="TKB54" s="7"/>
      <c r="TKC54" s="17"/>
      <c r="TKE54" s="5"/>
      <c r="TKF54" s="3"/>
      <c r="TKG54" s="3"/>
      <c r="TKH54" s="3"/>
      <c r="TKI54" s="5"/>
      <c r="TKJ54" s="7"/>
      <c r="TKK54" s="17"/>
      <c r="TKM54" s="5"/>
      <c r="TKN54" s="3"/>
      <c r="TKO54" s="3"/>
      <c r="TKP54" s="3"/>
      <c r="TKQ54" s="5"/>
      <c r="TKR54" s="7"/>
      <c r="TKS54" s="17"/>
      <c r="TKU54" s="5"/>
      <c r="TKV54" s="3"/>
      <c r="TKW54" s="3"/>
      <c r="TKX54" s="3"/>
      <c r="TKY54" s="5"/>
      <c r="TKZ54" s="7"/>
      <c r="TLA54" s="17"/>
      <c r="TLC54" s="5"/>
      <c r="TLD54" s="3"/>
      <c r="TLE54" s="3"/>
      <c r="TLF54" s="3"/>
      <c r="TLG54" s="5"/>
      <c r="TLH54" s="7"/>
      <c r="TLI54" s="17"/>
      <c r="TLK54" s="5"/>
      <c r="TLL54" s="3"/>
      <c r="TLM54" s="3"/>
      <c r="TLN54" s="3"/>
      <c r="TLO54" s="5"/>
      <c r="TLP54" s="7"/>
      <c r="TLQ54" s="17"/>
      <c r="TLS54" s="5"/>
      <c r="TLT54" s="3"/>
      <c r="TLU54" s="3"/>
      <c r="TLV54" s="3"/>
      <c r="TLW54" s="5"/>
      <c r="TLX54" s="7"/>
      <c r="TLY54" s="17"/>
      <c r="TMA54" s="5"/>
      <c r="TMB54" s="3"/>
      <c r="TMC54" s="3"/>
      <c r="TMD54" s="3"/>
      <c r="TME54" s="5"/>
      <c r="TMF54" s="7"/>
      <c r="TMG54" s="17"/>
      <c r="TMI54" s="5"/>
      <c r="TMJ54" s="3"/>
      <c r="TMK54" s="3"/>
      <c r="TML54" s="3"/>
      <c r="TMM54" s="5"/>
      <c r="TMN54" s="7"/>
      <c r="TMO54" s="17"/>
      <c r="TMQ54" s="5"/>
      <c r="TMR54" s="3"/>
      <c r="TMS54" s="3"/>
      <c r="TMT54" s="3"/>
      <c r="TMU54" s="5"/>
      <c r="TMV54" s="7"/>
      <c r="TMW54" s="17"/>
      <c r="TMY54" s="5"/>
      <c r="TMZ54" s="3"/>
      <c r="TNA54" s="3"/>
      <c r="TNB54" s="3"/>
      <c r="TNC54" s="5"/>
      <c r="TND54" s="7"/>
      <c r="TNE54" s="17"/>
      <c r="TNG54" s="5"/>
      <c r="TNH54" s="3"/>
      <c r="TNI54" s="3"/>
      <c r="TNJ54" s="3"/>
      <c r="TNK54" s="5"/>
      <c r="TNL54" s="7"/>
      <c r="TNM54" s="17"/>
      <c r="TNO54" s="5"/>
      <c r="TNP54" s="3"/>
      <c r="TNQ54" s="3"/>
      <c r="TNR54" s="3"/>
      <c r="TNS54" s="5"/>
      <c r="TNT54" s="7"/>
      <c r="TNU54" s="17"/>
      <c r="TNW54" s="5"/>
      <c r="TNX54" s="3"/>
      <c r="TNY54" s="3"/>
      <c r="TNZ54" s="3"/>
      <c r="TOA54" s="5"/>
      <c r="TOB54" s="7"/>
      <c r="TOC54" s="17"/>
      <c r="TOE54" s="5"/>
      <c r="TOF54" s="3"/>
      <c r="TOG54" s="3"/>
      <c r="TOH54" s="3"/>
      <c r="TOI54" s="5"/>
      <c r="TOJ54" s="7"/>
      <c r="TOK54" s="17"/>
      <c r="TOM54" s="5"/>
      <c r="TON54" s="3"/>
      <c r="TOO54" s="3"/>
      <c r="TOP54" s="3"/>
      <c r="TOQ54" s="5"/>
      <c r="TOR54" s="7"/>
      <c r="TOS54" s="17"/>
      <c r="TOU54" s="5"/>
      <c r="TOV54" s="3"/>
      <c r="TOW54" s="3"/>
      <c r="TOX54" s="3"/>
      <c r="TOY54" s="5"/>
      <c r="TOZ54" s="7"/>
      <c r="TPA54" s="17"/>
      <c r="TPC54" s="5"/>
      <c r="TPD54" s="3"/>
      <c r="TPE54" s="3"/>
      <c r="TPF54" s="3"/>
      <c r="TPG54" s="5"/>
      <c r="TPH54" s="7"/>
      <c r="TPI54" s="17"/>
      <c r="TPK54" s="5"/>
      <c r="TPL54" s="3"/>
      <c r="TPM54" s="3"/>
      <c r="TPN54" s="3"/>
      <c r="TPO54" s="5"/>
      <c r="TPP54" s="7"/>
      <c r="TPQ54" s="17"/>
      <c r="TPS54" s="5"/>
      <c r="TPT54" s="3"/>
      <c r="TPU54" s="3"/>
      <c r="TPV54" s="3"/>
      <c r="TPW54" s="5"/>
      <c r="TPX54" s="7"/>
      <c r="TPY54" s="17"/>
      <c r="TQA54" s="5"/>
      <c r="TQB54" s="3"/>
      <c r="TQC54" s="3"/>
      <c r="TQD54" s="3"/>
      <c r="TQE54" s="5"/>
      <c r="TQF54" s="7"/>
      <c r="TQG54" s="17"/>
      <c r="TQI54" s="5"/>
      <c r="TQJ54" s="3"/>
      <c r="TQK54" s="3"/>
      <c r="TQL54" s="3"/>
      <c r="TQM54" s="5"/>
      <c r="TQN54" s="7"/>
      <c r="TQO54" s="17"/>
      <c r="TQQ54" s="5"/>
      <c r="TQR54" s="3"/>
      <c r="TQS54" s="3"/>
      <c r="TQT54" s="3"/>
      <c r="TQU54" s="5"/>
      <c r="TQV54" s="7"/>
      <c r="TQW54" s="17"/>
      <c r="TQY54" s="5"/>
      <c r="TQZ54" s="3"/>
      <c r="TRA54" s="3"/>
      <c r="TRB54" s="3"/>
      <c r="TRC54" s="5"/>
      <c r="TRD54" s="7"/>
      <c r="TRE54" s="17"/>
      <c r="TRG54" s="5"/>
      <c r="TRH54" s="3"/>
      <c r="TRI54" s="3"/>
      <c r="TRJ54" s="3"/>
      <c r="TRK54" s="5"/>
      <c r="TRL54" s="7"/>
      <c r="TRM54" s="17"/>
      <c r="TRO54" s="5"/>
      <c r="TRP54" s="3"/>
      <c r="TRQ54" s="3"/>
      <c r="TRR54" s="3"/>
      <c r="TRS54" s="5"/>
      <c r="TRT54" s="7"/>
      <c r="TRU54" s="17"/>
      <c r="TRW54" s="5"/>
      <c r="TRX54" s="3"/>
      <c r="TRY54" s="3"/>
      <c r="TRZ54" s="3"/>
      <c r="TSA54" s="5"/>
      <c r="TSB54" s="7"/>
      <c r="TSC54" s="17"/>
      <c r="TSE54" s="5"/>
      <c r="TSF54" s="3"/>
      <c r="TSG54" s="3"/>
      <c r="TSH54" s="3"/>
      <c r="TSI54" s="5"/>
      <c r="TSJ54" s="7"/>
      <c r="TSK54" s="17"/>
      <c r="TSM54" s="5"/>
      <c r="TSN54" s="3"/>
      <c r="TSO54" s="3"/>
      <c r="TSP54" s="3"/>
      <c r="TSQ54" s="5"/>
      <c r="TSR54" s="7"/>
      <c r="TSS54" s="17"/>
      <c r="TSU54" s="5"/>
      <c r="TSV54" s="3"/>
      <c r="TSW54" s="3"/>
      <c r="TSX54" s="3"/>
      <c r="TSY54" s="5"/>
      <c r="TSZ54" s="7"/>
      <c r="TTA54" s="17"/>
      <c r="TTC54" s="5"/>
      <c r="TTD54" s="3"/>
      <c r="TTE54" s="3"/>
      <c r="TTF54" s="3"/>
      <c r="TTG54" s="5"/>
      <c r="TTH54" s="7"/>
      <c r="TTI54" s="17"/>
      <c r="TTK54" s="5"/>
      <c r="TTL54" s="3"/>
      <c r="TTM54" s="3"/>
      <c r="TTN54" s="3"/>
      <c r="TTO54" s="5"/>
      <c r="TTP54" s="7"/>
      <c r="TTQ54" s="17"/>
      <c r="TTS54" s="5"/>
      <c r="TTT54" s="3"/>
      <c r="TTU54" s="3"/>
      <c r="TTV54" s="3"/>
      <c r="TTW54" s="5"/>
      <c r="TTX54" s="7"/>
      <c r="TTY54" s="17"/>
      <c r="TUA54" s="5"/>
      <c r="TUB54" s="3"/>
      <c r="TUC54" s="3"/>
      <c r="TUD54" s="3"/>
      <c r="TUE54" s="5"/>
      <c r="TUF54" s="7"/>
      <c r="TUG54" s="17"/>
      <c r="TUI54" s="5"/>
      <c r="TUJ54" s="3"/>
      <c r="TUK54" s="3"/>
      <c r="TUL54" s="3"/>
      <c r="TUM54" s="5"/>
      <c r="TUN54" s="7"/>
      <c r="TUO54" s="17"/>
      <c r="TUQ54" s="5"/>
      <c r="TUR54" s="3"/>
      <c r="TUS54" s="3"/>
      <c r="TUT54" s="3"/>
      <c r="TUU54" s="5"/>
      <c r="TUV54" s="7"/>
      <c r="TUW54" s="17"/>
      <c r="TUY54" s="5"/>
      <c r="TUZ54" s="3"/>
      <c r="TVA54" s="3"/>
      <c r="TVB54" s="3"/>
      <c r="TVC54" s="5"/>
      <c r="TVD54" s="7"/>
      <c r="TVE54" s="17"/>
      <c r="TVG54" s="5"/>
      <c r="TVH54" s="3"/>
      <c r="TVI54" s="3"/>
      <c r="TVJ54" s="3"/>
      <c r="TVK54" s="5"/>
      <c r="TVL54" s="7"/>
      <c r="TVM54" s="17"/>
      <c r="TVO54" s="5"/>
      <c r="TVP54" s="3"/>
      <c r="TVQ54" s="3"/>
      <c r="TVR54" s="3"/>
      <c r="TVS54" s="5"/>
      <c r="TVT54" s="7"/>
      <c r="TVU54" s="17"/>
      <c r="TVW54" s="5"/>
      <c r="TVX54" s="3"/>
      <c r="TVY54" s="3"/>
      <c r="TVZ54" s="3"/>
      <c r="TWA54" s="5"/>
      <c r="TWB54" s="7"/>
      <c r="TWC54" s="17"/>
      <c r="TWE54" s="5"/>
      <c r="TWF54" s="3"/>
      <c r="TWG54" s="3"/>
      <c r="TWH54" s="3"/>
      <c r="TWI54" s="5"/>
      <c r="TWJ54" s="7"/>
      <c r="TWK54" s="17"/>
      <c r="TWM54" s="5"/>
      <c r="TWN54" s="3"/>
      <c r="TWO54" s="3"/>
      <c r="TWP54" s="3"/>
      <c r="TWQ54" s="5"/>
      <c r="TWR54" s="7"/>
      <c r="TWS54" s="17"/>
      <c r="TWU54" s="5"/>
      <c r="TWV54" s="3"/>
      <c r="TWW54" s="3"/>
      <c r="TWX54" s="3"/>
      <c r="TWY54" s="5"/>
      <c r="TWZ54" s="7"/>
      <c r="TXA54" s="17"/>
      <c r="TXC54" s="5"/>
      <c r="TXD54" s="3"/>
      <c r="TXE54" s="3"/>
      <c r="TXF54" s="3"/>
      <c r="TXG54" s="5"/>
      <c r="TXH54" s="7"/>
      <c r="TXI54" s="17"/>
      <c r="TXK54" s="5"/>
      <c r="TXL54" s="3"/>
      <c r="TXM54" s="3"/>
      <c r="TXN54" s="3"/>
      <c r="TXO54" s="5"/>
      <c r="TXP54" s="7"/>
      <c r="TXQ54" s="17"/>
      <c r="TXS54" s="5"/>
      <c r="TXT54" s="3"/>
      <c r="TXU54" s="3"/>
      <c r="TXV54" s="3"/>
      <c r="TXW54" s="5"/>
      <c r="TXX54" s="7"/>
      <c r="TXY54" s="17"/>
      <c r="TYA54" s="5"/>
      <c r="TYB54" s="3"/>
      <c r="TYC54" s="3"/>
      <c r="TYD54" s="3"/>
      <c r="TYE54" s="5"/>
      <c r="TYF54" s="7"/>
      <c r="TYG54" s="17"/>
      <c r="TYI54" s="5"/>
      <c r="TYJ54" s="3"/>
      <c r="TYK54" s="3"/>
      <c r="TYL54" s="3"/>
      <c r="TYM54" s="5"/>
      <c r="TYN54" s="7"/>
      <c r="TYO54" s="17"/>
      <c r="TYQ54" s="5"/>
      <c r="TYR54" s="3"/>
      <c r="TYS54" s="3"/>
      <c r="TYT54" s="3"/>
      <c r="TYU54" s="5"/>
      <c r="TYV54" s="7"/>
      <c r="TYW54" s="17"/>
      <c r="TYY54" s="5"/>
      <c r="TYZ54" s="3"/>
      <c r="TZA54" s="3"/>
      <c r="TZB54" s="3"/>
      <c r="TZC54" s="5"/>
      <c r="TZD54" s="7"/>
      <c r="TZE54" s="17"/>
      <c r="TZG54" s="5"/>
      <c r="TZH54" s="3"/>
      <c r="TZI54" s="3"/>
      <c r="TZJ54" s="3"/>
      <c r="TZK54" s="5"/>
      <c r="TZL54" s="7"/>
      <c r="TZM54" s="17"/>
      <c r="TZO54" s="5"/>
      <c r="TZP54" s="3"/>
      <c r="TZQ54" s="3"/>
      <c r="TZR54" s="3"/>
      <c r="TZS54" s="5"/>
      <c r="TZT54" s="7"/>
      <c r="TZU54" s="17"/>
      <c r="TZW54" s="5"/>
      <c r="TZX54" s="3"/>
      <c r="TZY54" s="3"/>
      <c r="TZZ54" s="3"/>
      <c r="UAA54" s="5"/>
      <c r="UAB54" s="7"/>
      <c r="UAC54" s="17"/>
      <c r="UAE54" s="5"/>
      <c r="UAF54" s="3"/>
      <c r="UAG54" s="3"/>
      <c r="UAH54" s="3"/>
      <c r="UAI54" s="5"/>
      <c r="UAJ54" s="7"/>
      <c r="UAK54" s="17"/>
      <c r="UAM54" s="5"/>
      <c r="UAN54" s="3"/>
      <c r="UAO54" s="3"/>
      <c r="UAP54" s="3"/>
      <c r="UAQ54" s="5"/>
      <c r="UAR54" s="7"/>
      <c r="UAS54" s="17"/>
      <c r="UAU54" s="5"/>
      <c r="UAV54" s="3"/>
      <c r="UAW54" s="3"/>
      <c r="UAX54" s="3"/>
      <c r="UAY54" s="5"/>
      <c r="UAZ54" s="7"/>
      <c r="UBA54" s="17"/>
      <c r="UBC54" s="5"/>
      <c r="UBD54" s="3"/>
      <c r="UBE54" s="3"/>
      <c r="UBF54" s="3"/>
      <c r="UBG54" s="5"/>
      <c r="UBH54" s="7"/>
      <c r="UBI54" s="17"/>
      <c r="UBK54" s="5"/>
      <c r="UBL54" s="3"/>
      <c r="UBM54" s="3"/>
      <c r="UBN54" s="3"/>
      <c r="UBO54" s="5"/>
      <c r="UBP54" s="7"/>
      <c r="UBQ54" s="17"/>
      <c r="UBS54" s="5"/>
      <c r="UBT54" s="3"/>
      <c r="UBU54" s="3"/>
      <c r="UBV54" s="3"/>
      <c r="UBW54" s="5"/>
      <c r="UBX54" s="7"/>
      <c r="UBY54" s="17"/>
      <c r="UCA54" s="5"/>
      <c r="UCB54" s="3"/>
      <c r="UCC54" s="3"/>
      <c r="UCD54" s="3"/>
      <c r="UCE54" s="5"/>
      <c r="UCF54" s="7"/>
      <c r="UCG54" s="17"/>
      <c r="UCI54" s="5"/>
      <c r="UCJ54" s="3"/>
      <c r="UCK54" s="3"/>
      <c r="UCL54" s="3"/>
      <c r="UCM54" s="5"/>
      <c r="UCN54" s="7"/>
      <c r="UCO54" s="17"/>
      <c r="UCQ54" s="5"/>
      <c r="UCR54" s="3"/>
      <c r="UCS54" s="3"/>
      <c r="UCT54" s="3"/>
      <c r="UCU54" s="5"/>
      <c r="UCV54" s="7"/>
      <c r="UCW54" s="17"/>
      <c r="UCY54" s="5"/>
      <c r="UCZ54" s="3"/>
      <c r="UDA54" s="3"/>
      <c r="UDB54" s="3"/>
      <c r="UDC54" s="5"/>
      <c r="UDD54" s="7"/>
      <c r="UDE54" s="17"/>
      <c r="UDG54" s="5"/>
      <c r="UDH54" s="3"/>
      <c r="UDI54" s="3"/>
      <c r="UDJ54" s="3"/>
      <c r="UDK54" s="5"/>
      <c r="UDL54" s="7"/>
      <c r="UDM54" s="17"/>
      <c r="UDO54" s="5"/>
      <c r="UDP54" s="3"/>
      <c r="UDQ54" s="3"/>
      <c r="UDR54" s="3"/>
      <c r="UDS54" s="5"/>
      <c r="UDT54" s="7"/>
      <c r="UDU54" s="17"/>
      <c r="UDW54" s="5"/>
      <c r="UDX54" s="3"/>
      <c r="UDY54" s="3"/>
      <c r="UDZ54" s="3"/>
      <c r="UEA54" s="5"/>
      <c r="UEB54" s="7"/>
      <c r="UEC54" s="17"/>
      <c r="UEE54" s="5"/>
      <c r="UEF54" s="3"/>
      <c r="UEG54" s="3"/>
      <c r="UEH54" s="3"/>
      <c r="UEI54" s="5"/>
      <c r="UEJ54" s="7"/>
      <c r="UEK54" s="17"/>
      <c r="UEM54" s="5"/>
      <c r="UEN54" s="3"/>
      <c r="UEO54" s="3"/>
      <c r="UEP54" s="3"/>
      <c r="UEQ54" s="5"/>
      <c r="UER54" s="7"/>
      <c r="UES54" s="17"/>
      <c r="UEU54" s="5"/>
      <c r="UEV54" s="3"/>
      <c r="UEW54" s="3"/>
      <c r="UEX54" s="3"/>
      <c r="UEY54" s="5"/>
      <c r="UEZ54" s="7"/>
      <c r="UFA54" s="17"/>
      <c r="UFC54" s="5"/>
      <c r="UFD54" s="3"/>
      <c r="UFE54" s="3"/>
      <c r="UFF54" s="3"/>
      <c r="UFG54" s="5"/>
      <c r="UFH54" s="7"/>
      <c r="UFI54" s="17"/>
      <c r="UFK54" s="5"/>
      <c r="UFL54" s="3"/>
      <c r="UFM54" s="3"/>
      <c r="UFN54" s="3"/>
      <c r="UFO54" s="5"/>
      <c r="UFP54" s="7"/>
      <c r="UFQ54" s="17"/>
      <c r="UFS54" s="5"/>
      <c r="UFT54" s="3"/>
      <c r="UFU54" s="3"/>
      <c r="UFV54" s="3"/>
      <c r="UFW54" s="5"/>
      <c r="UFX54" s="7"/>
      <c r="UFY54" s="17"/>
      <c r="UGA54" s="5"/>
      <c r="UGB54" s="3"/>
      <c r="UGC54" s="3"/>
      <c r="UGD54" s="3"/>
      <c r="UGE54" s="5"/>
      <c r="UGF54" s="7"/>
      <c r="UGG54" s="17"/>
      <c r="UGI54" s="5"/>
      <c r="UGJ54" s="3"/>
      <c r="UGK54" s="3"/>
      <c r="UGL54" s="3"/>
      <c r="UGM54" s="5"/>
      <c r="UGN54" s="7"/>
      <c r="UGO54" s="17"/>
      <c r="UGQ54" s="5"/>
      <c r="UGR54" s="3"/>
      <c r="UGS54" s="3"/>
      <c r="UGT54" s="3"/>
      <c r="UGU54" s="5"/>
      <c r="UGV54" s="7"/>
      <c r="UGW54" s="17"/>
      <c r="UGY54" s="5"/>
      <c r="UGZ54" s="3"/>
      <c r="UHA54" s="3"/>
      <c r="UHB54" s="3"/>
      <c r="UHC54" s="5"/>
      <c r="UHD54" s="7"/>
      <c r="UHE54" s="17"/>
      <c r="UHG54" s="5"/>
      <c r="UHH54" s="3"/>
      <c r="UHI54" s="3"/>
      <c r="UHJ54" s="3"/>
      <c r="UHK54" s="5"/>
      <c r="UHL54" s="7"/>
      <c r="UHM54" s="17"/>
      <c r="UHO54" s="5"/>
      <c r="UHP54" s="3"/>
      <c r="UHQ54" s="3"/>
      <c r="UHR54" s="3"/>
      <c r="UHS54" s="5"/>
      <c r="UHT54" s="7"/>
      <c r="UHU54" s="17"/>
      <c r="UHW54" s="5"/>
      <c r="UHX54" s="3"/>
      <c r="UHY54" s="3"/>
      <c r="UHZ54" s="3"/>
      <c r="UIA54" s="5"/>
      <c r="UIB54" s="7"/>
      <c r="UIC54" s="17"/>
      <c r="UIE54" s="5"/>
      <c r="UIF54" s="3"/>
      <c r="UIG54" s="3"/>
      <c r="UIH54" s="3"/>
      <c r="UII54" s="5"/>
      <c r="UIJ54" s="7"/>
      <c r="UIK54" s="17"/>
      <c r="UIM54" s="5"/>
      <c r="UIN54" s="3"/>
      <c r="UIO54" s="3"/>
      <c r="UIP54" s="3"/>
      <c r="UIQ54" s="5"/>
      <c r="UIR54" s="7"/>
      <c r="UIS54" s="17"/>
      <c r="UIU54" s="5"/>
      <c r="UIV54" s="3"/>
      <c r="UIW54" s="3"/>
      <c r="UIX54" s="3"/>
      <c r="UIY54" s="5"/>
      <c r="UIZ54" s="7"/>
      <c r="UJA54" s="17"/>
      <c r="UJC54" s="5"/>
      <c r="UJD54" s="3"/>
      <c r="UJE54" s="3"/>
      <c r="UJF54" s="3"/>
      <c r="UJG54" s="5"/>
      <c r="UJH54" s="7"/>
      <c r="UJI54" s="17"/>
      <c r="UJK54" s="5"/>
      <c r="UJL54" s="3"/>
      <c r="UJM54" s="3"/>
      <c r="UJN54" s="3"/>
      <c r="UJO54" s="5"/>
      <c r="UJP54" s="7"/>
      <c r="UJQ54" s="17"/>
      <c r="UJS54" s="5"/>
      <c r="UJT54" s="3"/>
      <c r="UJU54" s="3"/>
      <c r="UJV54" s="3"/>
      <c r="UJW54" s="5"/>
      <c r="UJX54" s="7"/>
      <c r="UJY54" s="17"/>
      <c r="UKA54" s="5"/>
      <c r="UKB54" s="3"/>
      <c r="UKC54" s="3"/>
      <c r="UKD54" s="3"/>
      <c r="UKE54" s="5"/>
      <c r="UKF54" s="7"/>
      <c r="UKG54" s="17"/>
      <c r="UKI54" s="5"/>
      <c r="UKJ54" s="3"/>
      <c r="UKK54" s="3"/>
      <c r="UKL54" s="3"/>
      <c r="UKM54" s="5"/>
      <c r="UKN54" s="7"/>
      <c r="UKO54" s="17"/>
      <c r="UKQ54" s="5"/>
      <c r="UKR54" s="3"/>
      <c r="UKS54" s="3"/>
      <c r="UKT54" s="3"/>
      <c r="UKU54" s="5"/>
      <c r="UKV54" s="7"/>
      <c r="UKW54" s="17"/>
      <c r="UKY54" s="5"/>
      <c r="UKZ54" s="3"/>
      <c r="ULA54" s="3"/>
      <c r="ULB54" s="3"/>
      <c r="ULC54" s="5"/>
      <c r="ULD54" s="7"/>
      <c r="ULE54" s="17"/>
      <c r="ULG54" s="5"/>
      <c r="ULH54" s="3"/>
      <c r="ULI54" s="3"/>
      <c r="ULJ54" s="3"/>
      <c r="ULK54" s="5"/>
      <c r="ULL54" s="7"/>
      <c r="ULM54" s="17"/>
      <c r="ULO54" s="5"/>
      <c r="ULP54" s="3"/>
      <c r="ULQ54" s="3"/>
      <c r="ULR54" s="3"/>
      <c r="ULS54" s="5"/>
      <c r="ULT54" s="7"/>
      <c r="ULU54" s="17"/>
      <c r="ULW54" s="5"/>
      <c r="ULX54" s="3"/>
      <c r="ULY54" s="3"/>
      <c r="ULZ54" s="3"/>
      <c r="UMA54" s="5"/>
      <c r="UMB54" s="7"/>
      <c r="UMC54" s="17"/>
      <c r="UME54" s="5"/>
      <c r="UMF54" s="3"/>
      <c r="UMG54" s="3"/>
      <c r="UMH54" s="3"/>
      <c r="UMI54" s="5"/>
      <c r="UMJ54" s="7"/>
      <c r="UMK54" s="17"/>
      <c r="UMM54" s="5"/>
      <c r="UMN54" s="3"/>
      <c r="UMO54" s="3"/>
      <c r="UMP54" s="3"/>
      <c r="UMQ54" s="5"/>
      <c r="UMR54" s="7"/>
      <c r="UMS54" s="17"/>
      <c r="UMU54" s="5"/>
      <c r="UMV54" s="3"/>
      <c r="UMW54" s="3"/>
      <c r="UMX54" s="3"/>
      <c r="UMY54" s="5"/>
      <c r="UMZ54" s="7"/>
      <c r="UNA54" s="17"/>
      <c r="UNC54" s="5"/>
      <c r="UND54" s="3"/>
      <c r="UNE54" s="3"/>
      <c r="UNF54" s="3"/>
      <c r="UNG54" s="5"/>
      <c r="UNH54" s="7"/>
      <c r="UNI54" s="17"/>
      <c r="UNK54" s="5"/>
      <c r="UNL54" s="3"/>
      <c r="UNM54" s="3"/>
      <c r="UNN54" s="3"/>
      <c r="UNO54" s="5"/>
      <c r="UNP54" s="7"/>
      <c r="UNQ54" s="17"/>
      <c r="UNS54" s="5"/>
      <c r="UNT54" s="3"/>
      <c r="UNU54" s="3"/>
      <c r="UNV54" s="3"/>
      <c r="UNW54" s="5"/>
      <c r="UNX54" s="7"/>
      <c r="UNY54" s="17"/>
      <c r="UOA54" s="5"/>
      <c r="UOB54" s="3"/>
      <c r="UOC54" s="3"/>
      <c r="UOD54" s="3"/>
      <c r="UOE54" s="5"/>
      <c r="UOF54" s="7"/>
      <c r="UOG54" s="17"/>
      <c r="UOI54" s="5"/>
      <c r="UOJ54" s="3"/>
      <c r="UOK54" s="3"/>
      <c r="UOL54" s="3"/>
      <c r="UOM54" s="5"/>
      <c r="UON54" s="7"/>
      <c r="UOO54" s="17"/>
      <c r="UOQ54" s="5"/>
      <c r="UOR54" s="3"/>
      <c r="UOS54" s="3"/>
      <c r="UOT54" s="3"/>
      <c r="UOU54" s="5"/>
      <c r="UOV54" s="7"/>
      <c r="UOW54" s="17"/>
      <c r="UOY54" s="5"/>
      <c r="UOZ54" s="3"/>
      <c r="UPA54" s="3"/>
      <c r="UPB54" s="3"/>
      <c r="UPC54" s="5"/>
      <c r="UPD54" s="7"/>
      <c r="UPE54" s="17"/>
      <c r="UPG54" s="5"/>
      <c r="UPH54" s="3"/>
      <c r="UPI54" s="3"/>
      <c r="UPJ54" s="3"/>
      <c r="UPK54" s="5"/>
      <c r="UPL54" s="7"/>
      <c r="UPM54" s="17"/>
      <c r="UPO54" s="5"/>
      <c r="UPP54" s="3"/>
      <c r="UPQ54" s="3"/>
      <c r="UPR54" s="3"/>
      <c r="UPS54" s="5"/>
      <c r="UPT54" s="7"/>
      <c r="UPU54" s="17"/>
      <c r="UPW54" s="5"/>
      <c r="UPX54" s="3"/>
      <c r="UPY54" s="3"/>
      <c r="UPZ54" s="3"/>
      <c r="UQA54" s="5"/>
      <c r="UQB54" s="7"/>
      <c r="UQC54" s="17"/>
      <c r="UQE54" s="5"/>
      <c r="UQF54" s="3"/>
      <c r="UQG54" s="3"/>
      <c r="UQH54" s="3"/>
      <c r="UQI54" s="5"/>
      <c r="UQJ54" s="7"/>
      <c r="UQK54" s="17"/>
      <c r="UQM54" s="5"/>
      <c r="UQN54" s="3"/>
      <c r="UQO54" s="3"/>
      <c r="UQP54" s="3"/>
      <c r="UQQ54" s="5"/>
      <c r="UQR54" s="7"/>
      <c r="UQS54" s="17"/>
      <c r="UQU54" s="5"/>
      <c r="UQV54" s="3"/>
      <c r="UQW54" s="3"/>
      <c r="UQX54" s="3"/>
      <c r="UQY54" s="5"/>
      <c r="UQZ54" s="7"/>
      <c r="URA54" s="17"/>
      <c r="URC54" s="5"/>
      <c r="URD54" s="3"/>
      <c r="URE54" s="3"/>
      <c r="URF54" s="3"/>
      <c r="URG54" s="5"/>
      <c r="URH54" s="7"/>
      <c r="URI54" s="17"/>
      <c r="URK54" s="5"/>
      <c r="URL54" s="3"/>
      <c r="URM54" s="3"/>
      <c r="URN54" s="3"/>
      <c r="URO54" s="5"/>
      <c r="URP54" s="7"/>
      <c r="URQ54" s="17"/>
      <c r="URS54" s="5"/>
      <c r="URT54" s="3"/>
      <c r="URU54" s="3"/>
      <c r="URV54" s="3"/>
      <c r="URW54" s="5"/>
      <c r="URX54" s="7"/>
      <c r="URY54" s="17"/>
      <c r="USA54" s="5"/>
      <c r="USB54" s="3"/>
      <c r="USC54" s="3"/>
      <c r="USD54" s="3"/>
      <c r="USE54" s="5"/>
      <c r="USF54" s="7"/>
      <c r="USG54" s="17"/>
      <c r="USI54" s="5"/>
      <c r="USJ54" s="3"/>
      <c r="USK54" s="3"/>
      <c r="USL54" s="3"/>
      <c r="USM54" s="5"/>
      <c r="USN54" s="7"/>
      <c r="USO54" s="17"/>
      <c r="USQ54" s="5"/>
      <c r="USR54" s="3"/>
      <c r="USS54" s="3"/>
      <c r="UST54" s="3"/>
      <c r="USU54" s="5"/>
      <c r="USV54" s="7"/>
      <c r="USW54" s="17"/>
      <c r="USY54" s="5"/>
      <c r="USZ54" s="3"/>
      <c r="UTA54" s="3"/>
      <c r="UTB54" s="3"/>
      <c r="UTC54" s="5"/>
      <c r="UTD54" s="7"/>
      <c r="UTE54" s="17"/>
      <c r="UTG54" s="5"/>
      <c r="UTH54" s="3"/>
      <c r="UTI54" s="3"/>
      <c r="UTJ54" s="3"/>
      <c r="UTK54" s="5"/>
      <c r="UTL54" s="7"/>
      <c r="UTM54" s="17"/>
      <c r="UTO54" s="5"/>
      <c r="UTP54" s="3"/>
      <c r="UTQ54" s="3"/>
      <c r="UTR54" s="3"/>
      <c r="UTS54" s="5"/>
      <c r="UTT54" s="7"/>
      <c r="UTU54" s="17"/>
      <c r="UTW54" s="5"/>
      <c r="UTX54" s="3"/>
      <c r="UTY54" s="3"/>
      <c r="UTZ54" s="3"/>
      <c r="UUA54" s="5"/>
      <c r="UUB54" s="7"/>
      <c r="UUC54" s="17"/>
      <c r="UUE54" s="5"/>
      <c r="UUF54" s="3"/>
      <c r="UUG54" s="3"/>
      <c r="UUH54" s="3"/>
      <c r="UUI54" s="5"/>
      <c r="UUJ54" s="7"/>
      <c r="UUK54" s="17"/>
      <c r="UUM54" s="5"/>
      <c r="UUN54" s="3"/>
      <c r="UUO54" s="3"/>
      <c r="UUP54" s="3"/>
      <c r="UUQ54" s="5"/>
      <c r="UUR54" s="7"/>
      <c r="UUS54" s="17"/>
      <c r="UUU54" s="5"/>
      <c r="UUV54" s="3"/>
      <c r="UUW54" s="3"/>
      <c r="UUX54" s="3"/>
      <c r="UUY54" s="5"/>
      <c r="UUZ54" s="7"/>
      <c r="UVA54" s="17"/>
      <c r="UVC54" s="5"/>
      <c r="UVD54" s="3"/>
      <c r="UVE54" s="3"/>
      <c r="UVF54" s="3"/>
      <c r="UVG54" s="5"/>
      <c r="UVH54" s="7"/>
      <c r="UVI54" s="17"/>
      <c r="UVK54" s="5"/>
      <c r="UVL54" s="3"/>
      <c r="UVM54" s="3"/>
      <c r="UVN54" s="3"/>
      <c r="UVO54" s="5"/>
      <c r="UVP54" s="7"/>
      <c r="UVQ54" s="17"/>
      <c r="UVS54" s="5"/>
      <c r="UVT54" s="3"/>
      <c r="UVU54" s="3"/>
      <c r="UVV54" s="3"/>
      <c r="UVW54" s="5"/>
      <c r="UVX54" s="7"/>
      <c r="UVY54" s="17"/>
      <c r="UWA54" s="5"/>
      <c r="UWB54" s="3"/>
      <c r="UWC54" s="3"/>
      <c r="UWD54" s="3"/>
      <c r="UWE54" s="5"/>
      <c r="UWF54" s="7"/>
      <c r="UWG54" s="17"/>
      <c r="UWI54" s="5"/>
      <c r="UWJ54" s="3"/>
      <c r="UWK54" s="3"/>
      <c r="UWL54" s="3"/>
      <c r="UWM54" s="5"/>
      <c r="UWN54" s="7"/>
      <c r="UWO54" s="17"/>
      <c r="UWQ54" s="5"/>
      <c r="UWR54" s="3"/>
      <c r="UWS54" s="3"/>
      <c r="UWT54" s="3"/>
      <c r="UWU54" s="5"/>
      <c r="UWV54" s="7"/>
      <c r="UWW54" s="17"/>
      <c r="UWY54" s="5"/>
      <c r="UWZ54" s="3"/>
      <c r="UXA54" s="3"/>
      <c r="UXB54" s="3"/>
      <c r="UXC54" s="5"/>
      <c r="UXD54" s="7"/>
      <c r="UXE54" s="17"/>
      <c r="UXG54" s="5"/>
      <c r="UXH54" s="3"/>
      <c r="UXI54" s="3"/>
      <c r="UXJ54" s="3"/>
      <c r="UXK54" s="5"/>
      <c r="UXL54" s="7"/>
      <c r="UXM54" s="17"/>
      <c r="UXO54" s="5"/>
      <c r="UXP54" s="3"/>
      <c r="UXQ54" s="3"/>
      <c r="UXR54" s="3"/>
      <c r="UXS54" s="5"/>
      <c r="UXT54" s="7"/>
      <c r="UXU54" s="17"/>
      <c r="UXW54" s="5"/>
      <c r="UXX54" s="3"/>
      <c r="UXY54" s="3"/>
      <c r="UXZ54" s="3"/>
      <c r="UYA54" s="5"/>
      <c r="UYB54" s="7"/>
      <c r="UYC54" s="17"/>
      <c r="UYE54" s="5"/>
      <c r="UYF54" s="3"/>
      <c r="UYG54" s="3"/>
      <c r="UYH54" s="3"/>
      <c r="UYI54" s="5"/>
      <c r="UYJ54" s="7"/>
      <c r="UYK54" s="17"/>
      <c r="UYM54" s="5"/>
      <c r="UYN54" s="3"/>
      <c r="UYO54" s="3"/>
      <c r="UYP54" s="3"/>
      <c r="UYQ54" s="5"/>
      <c r="UYR54" s="7"/>
      <c r="UYS54" s="17"/>
      <c r="UYU54" s="5"/>
      <c r="UYV54" s="3"/>
      <c r="UYW54" s="3"/>
      <c r="UYX54" s="3"/>
      <c r="UYY54" s="5"/>
      <c r="UYZ54" s="7"/>
      <c r="UZA54" s="17"/>
      <c r="UZC54" s="5"/>
      <c r="UZD54" s="3"/>
      <c r="UZE54" s="3"/>
      <c r="UZF54" s="3"/>
      <c r="UZG54" s="5"/>
      <c r="UZH54" s="7"/>
      <c r="UZI54" s="17"/>
      <c r="UZK54" s="5"/>
      <c r="UZL54" s="3"/>
      <c r="UZM54" s="3"/>
      <c r="UZN54" s="3"/>
      <c r="UZO54" s="5"/>
      <c r="UZP54" s="7"/>
      <c r="UZQ54" s="17"/>
      <c r="UZS54" s="5"/>
      <c r="UZT54" s="3"/>
      <c r="UZU54" s="3"/>
      <c r="UZV54" s="3"/>
      <c r="UZW54" s="5"/>
      <c r="UZX54" s="7"/>
      <c r="UZY54" s="17"/>
      <c r="VAA54" s="5"/>
      <c r="VAB54" s="3"/>
      <c r="VAC54" s="3"/>
      <c r="VAD54" s="3"/>
      <c r="VAE54" s="5"/>
      <c r="VAF54" s="7"/>
      <c r="VAG54" s="17"/>
      <c r="VAI54" s="5"/>
      <c r="VAJ54" s="3"/>
      <c r="VAK54" s="3"/>
      <c r="VAL54" s="3"/>
      <c r="VAM54" s="5"/>
      <c r="VAN54" s="7"/>
      <c r="VAO54" s="17"/>
      <c r="VAQ54" s="5"/>
      <c r="VAR54" s="3"/>
      <c r="VAS54" s="3"/>
      <c r="VAT54" s="3"/>
      <c r="VAU54" s="5"/>
      <c r="VAV54" s="7"/>
      <c r="VAW54" s="17"/>
      <c r="VAY54" s="5"/>
      <c r="VAZ54" s="3"/>
      <c r="VBA54" s="3"/>
      <c r="VBB54" s="3"/>
      <c r="VBC54" s="5"/>
      <c r="VBD54" s="7"/>
      <c r="VBE54" s="17"/>
      <c r="VBG54" s="5"/>
      <c r="VBH54" s="3"/>
      <c r="VBI54" s="3"/>
      <c r="VBJ54" s="3"/>
      <c r="VBK54" s="5"/>
      <c r="VBL54" s="7"/>
      <c r="VBM54" s="17"/>
      <c r="VBO54" s="5"/>
      <c r="VBP54" s="3"/>
      <c r="VBQ54" s="3"/>
      <c r="VBR54" s="3"/>
      <c r="VBS54" s="5"/>
      <c r="VBT54" s="7"/>
      <c r="VBU54" s="17"/>
      <c r="VBW54" s="5"/>
      <c r="VBX54" s="3"/>
      <c r="VBY54" s="3"/>
      <c r="VBZ54" s="3"/>
      <c r="VCA54" s="5"/>
      <c r="VCB54" s="7"/>
      <c r="VCC54" s="17"/>
      <c r="VCE54" s="5"/>
      <c r="VCF54" s="3"/>
      <c r="VCG54" s="3"/>
      <c r="VCH54" s="3"/>
      <c r="VCI54" s="5"/>
      <c r="VCJ54" s="7"/>
      <c r="VCK54" s="17"/>
      <c r="VCM54" s="5"/>
      <c r="VCN54" s="3"/>
      <c r="VCO54" s="3"/>
      <c r="VCP54" s="3"/>
      <c r="VCQ54" s="5"/>
      <c r="VCR54" s="7"/>
      <c r="VCS54" s="17"/>
      <c r="VCU54" s="5"/>
      <c r="VCV54" s="3"/>
      <c r="VCW54" s="3"/>
      <c r="VCX54" s="3"/>
      <c r="VCY54" s="5"/>
      <c r="VCZ54" s="7"/>
      <c r="VDA54" s="17"/>
      <c r="VDC54" s="5"/>
      <c r="VDD54" s="3"/>
      <c r="VDE54" s="3"/>
      <c r="VDF54" s="3"/>
      <c r="VDG54" s="5"/>
      <c r="VDH54" s="7"/>
      <c r="VDI54" s="17"/>
      <c r="VDK54" s="5"/>
      <c r="VDL54" s="3"/>
      <c r="VDM54" s="3"/>
      <c r="VDN54" s="3"/>
      <c r="VDO54" s="5"/>
      <c r="VDP54" s="7"/>
      <c r="VDQ54" s="17"/>
      <c r="VDS54" s="5"/>
      <c r="VDT54" s="3"/>
      <c r="VDU54" s="3"/>
      <c r="VDV54" s="3"/>
      <c r="VDW54" s="5"/>
      <c r="VDX54" s="7"/>
      <c r="VDY54" s="17"/>
      <c r="VEA54" s="5"/>
      <c r="VEB54" s="3"/>
      <c r="VEC54" s="3"/>
      <c r="VED54" s="3"/>
      <c r="VEE54" s="5"/>
      <c r="VEF54" s="7"/>
      <c r="VEG54" s="17"/>
      <c r="VEI54" s="5"/>
      <c r="VEJ54" s="3"/>
      <c r="VEK54" s="3"/>
      <c r="VEL54" s="3"/>
      <c r="VEM54" s="5"/>
      <c r="VEN54" s="7"/>
      <c r="VEO54" s="17"/>
      <c r="VEQ54" s="5"/>
      <c r="VER54" s="3"/>
      <c r="VES54" s="3"/>
      <c r="VET54" s="3"/>
      <c r="VEU54" s="5"/>
      <c r="VEV54" s="7"/>
      <c r="VEW54" s="17"/>
      <c r="VEY54" s="5"/>
      <c r="VEZ54" s="3"/>
      <c r="VFA54" s="3"/>
      <c r="VFB54" s="3"/>
      <c r="VFC54" s="5"/>
      <c r="VFD54" s="7"/>
      <c r="VFE54" s="17"/>
      <c r="VFG54" s="5"/>
      <c r="VFH54" s="3"/>
      <c r="VFI54" s="3"/>
      <c r="VFJ54" s="3"/>
      <c r="VFK54" s="5"/>
      <c r="VFL54" s="7"/>
      <c r="VFM54" s="17"/>
      <c r="VFO54" s="5"/>
      <c r="VFP54" s="3"/>
      <c r="VFQ54" s="3"/>
      <c r="VFR54" s="3"/>
      <c r="VFS54" s="5"/>
      <c r="VFT54" s="7"/>
      <c r="VFU54" s="17"/>
      <c r="VFW54" s="5"/>
      <c r="VFX54" s="3"/>
      <c r="VFY54" s="3"/>
      <c r="VFZ54" s="3"/>
      <c r="VGA54" s="5"/>
      <c r="VGB54" s="7"/>
      <c r="VGC54" s="17"/>
      <c r="VGE54" s="5"/>
      <c r="VGF54" s="3"/>
      <c r="VGG54" s="3"/>
      <c r="VGH54" s="3"/>
      <c r="VGI54" s="5"/>
      <c r="VGJ54" s="7"/>
      <c r="VGK54" s="17"/>
      <c r="VGM54" s="5"/>
      <c r="VGN54" s="3"/>
      <c r="VGO54" s="3"/>
      <c r="VGP54" s="3"/>
      <c r="VGQ54" s="5"/>
      <c r="VGR54" s="7"/>
      <c r="VGS54" s="17"/>
      <c r="VGU54" s="5"/>
      <c r="VGV54" s="3"/>
      <c r="VGW54" s="3"/>
      <c r="VGX54" s="3"/>
      <c r="VGY54" s="5"/>
      <c r="VGZ54" s="7"/>
      <c r="VHA54" s="17"/>
      <c r="VHC54" s="5"/>
      <c r="VHD54" s="3"/>
      <c r="VHE54" s="3"/>
      <c r="VHF54" s="3"/>
      <c r="VHG54" s="5"/>
      <c r="VHH54" s="7"/>
      <c r="VHI54" s="17"/>
      <c r="VHK54" s="5"/>
      <c r="VHL54" s="3"/>
      <c r="VHM54" s="3"/>
      <c r="VHN54" s="3"/>
      <c r="VHO54" s="5"/>
      <c r="VHP54" s="7"/>
      <c r="VHQ54" s="17"/>
      <c r="VHS54" s="5"/>
      <c r="VHT54" s="3"/>
      <c r="VHU54" s="3"/>
      <c r="VHV54" s="3"/>
      <c r="VHW54" s="5"/>
      <c r="VHX54" s="7"/>
      <c r="VHY54" s="17"/>
      <c r="VIA54" s="5"/>
      <c r="VIB54" s="3"/>
      <c r="VIC54" s="3"/>
      <c r="VID54" s="3"/>
      <c r="VIE54" s="5"/>
      <c r="VIF54" s="7"/>
      <c r="VIG54" s="17"/>
      <c r="VII54" s="5"/>
      <c r="VIJ54" s="3"/>
      <c r="VIK54" s="3"/>
      <c r="VIL54" s="3"/>
      <c r="VIM54" s="5"/>
      <c r="VIN54" s="7"/>
      <c r="VIO54" s="17"/>
      <c r="VIQ54" s="5"/>
      <c r="VIR54" s="3"/>
      <c r="VIS54" s="3"/>
      <c r="VIT54" s="3"/>
      <c r="VIU54" s="5"/>
      <c r="VIV54" s="7"/>
      <c r="VIW54" s="17"/>
      <c r="VIY54" s="5"/>
      <c r="VIZ54" s="3"/>
      <c r="VJA54" s="3"/>
      <c r="VJB54" s="3"/>
      <c r="VJC54" s="5"/>
      <c r="VJD54" s="7"/>
      <c r="VJE54" s="17"/>
      <c r="VJG54" s="5"/>
      <c r="VJH54" s="3"/>
      <c r="VJI54" s="3"/>
      <c r="VJJ54" s="3"/>
      <c r="VJK54" s="5"/>
      <c r="VJL54" s="7"/>
      <c r="VJM54" s="17"/>
      <c r="VJO54" s="5"/>
      <c r="VJP54" s="3"/>
      <c r="VJQ54" s="3"/>
      <c r="VJR54" s="3"/>
      <c r="VJS54" s="5"/>
      <c r="VJT54" s="7"/>
      <c r="VJU54" s="17"/>
      <c r="VJW54" s="5"/>
      <c r="VJX54" s="3"/>
      <c r="VJY54" s="3"/>
      <c r="VJZ54" s="3"/>
      <c r="VKA54" s="5"/>
      <c r="VKB54" s="7"/>
      <c r="VKC54" s="17"/>
      <c r="VKE54" s="5"/>
      <c r="VKF54" s="3"/>
      <c r="VKG54" s="3"/>
      <c r="VKH54" s="3"/>
      <c r="VKI54" s="5"/>
      <c r="VKJ54" s="7"/>
      <c r="VKK54" s="17"/>
      <c r="VKM54" s="5"/>
      <c r="VKN54" s="3"/>
      <c r="VKO54" s="3"/>
      <c r="VKP54" s="3"/>
      <c r="VKQ54" s="5"/>
      <c r="VKR54" s="7"/>
      <c r="VKS54" s="17"/>
      <c r="VKU54" s="5"/>
      <c r="VKV54" s="3"/>
      <c r="VKW54" s="3"/>
      <c r="VKX54" s="3"/>
      <c r="VKY54" s="5"/>
      <c r="VKZ54" s="7"/>
      <c r="VLA54" s="17"/>
      <c r="VLC54" s="5"/>
      <c r="VLD54" s="3"/>
      <c r="VLE54" s="3"/>
      <c r="VLF54" s="3"/>
      <c r="VLG54" s="5"/>
      <c r="VLH54" s="7"/>
      <c r="VLI54" s="17"/>
      <c r="VLK54" s="5"/>
      <c r="VLL54" s="3"/>
      <c r="VLM54" s="3"/>
      <c r="VLN54" s="3"/>
      <c r="VLO54" s="5"/>
      <c r="VLP54" s="7"/>
      <c r="VLQ54" s="17"/>
      <c r="VLS54" s="5"/>
      <c r="VLT54" s="3"/>
      <c r="VLU54" s="3"/>
      <c r="VLV54" s="3"/>
      <c r="VLW54" s="5"/>
      <c r="VLX54" s="7"/>
      <c r="VLY54" s="17"/>
      <c r="VMA54" s="5"/>
      <c r="VMB54" s="3"/>
      <c r="VMC54" s="3"/>
      <c r="VMD54" s="3"/>
      <c r="VME54" s="5"/>
      <c r="VMF54" s="7"/>
      <c r="VMG54" s="17"/>
      <c r="VMI54" s="5"/>
      <c r="VMJ54" s="3"/>
      <c r="VMK54" s="3"/>
      <c r="VML54" s="3"/>
      <c r="VMM54" s="5"/>
      <c r="VMN54" s="7"/>
      <c r="VMO54" s="17"/>
      <c r="VMQ54" s="5"/>
      <c r="VMR54" s="3"/>
      <c r="VMS54" s="3"/>
      <c r="VMT54" s="3"/>
      <c r="VMU54" s="5"/>
      <c r="VMV54" s="7"/>
      <c r="VMW54" s="17"/>
      <c r="VMY54" s="5"/>
      <c r="VMZ54" s="3"/>
      <c r="VNA54" s="3"/>
      <c r="VNB54" s="3"/>
      <c r="VNC54" s="5"/>
      <c r="VND54" s="7"/>
      <c r="VNE54" s="17"/>
      <c r="VNG54" s="5"/>
      <c r="VNH54" s="3"/>
      <c r="VNI54" s="3"/>
      <c r="VNJ54" s="3"/>
      <c r="VNK54" s="5"/>
      <c r="VNL54" s="7"/>
      <c r="VNM54" s="17"/>
      <c r="VNO54" s="5"/>
      <c r="VNP54" s="3"/>
      <c r="VNQ54" s="3"/>
      <c r="VNR54" s="3"/>
      <c r="VNS54" s="5"/>
      <c r="VNT54" s="7"/>
      <c r="VNU54" s="17"/>
      <c r="VNW54" s="5"/>
      <c r="VNX54" s="3"/>
      <c r="VNY54" s="3"/>
      <c r="VNZ54" s="3"/>
      <c r="VOA54" s="5"/>
      <c r="VOB54" s="7"/>
      <c r="VOC54" s="17"/>
      <c r="VOE54" s="5"/>
      <c r="VOF54" s="3"/>
      <c r="VOG54" s="3"/>
      <c r="VOH54" s="3"/>
      <c r="VOI54" s="5"/>
      <c r="VOJ54" s="7"/>
      <c r="VOK54" s="17"/>
      <c r="VOM54" s="5"/>
      <c r="VON54" s="3"/>
      <c r="VOO54" s="3"/>
      <c r="VOP54" s="3"/>
      <c r="VOQ54" s="5"/>
      <c r="VOR54" s="7"/>
      <c r="VOS54" s="17"/>
      <c r="VOU54" s="5"/>
      <c r="VOV54" s="3"/>
      <c r="VOW54" s="3"/>
      <c r="VOX54" s="3"/>
      <c r="VOY54" s="5"/>
      <c r="VOZ54" s="7"/>
      <c r="VPA54" s="17"/>
      <c r="VPC54" s="5"/>
      <c r="VPD54" s="3"/>
      <c r="VPE54" s="3"/>
      <c r="VPF54" s="3"/>
      <c r="VPG54" s="5"/>
      <c r="VPH54" s="7"/>
      <c r="VPI54" s="17"/>
      <c r="VPK54" s="5"/>
      <c r="VPL54" s="3"/>
      <c r="VPM54" s="3"/>
      <c r="VPN54" s="3"/>
      <c r="VPO54" s="5"/>
      <c r="VPP54" s="7"/>
      <c r="VPQ54" s="17"/>
      <c r="VPS54" s="5"/>
      <c r="VPT54" s="3"/>
      <c r="VPU54" s="3"/>
      <c r="VPV54" s="3"/>
      <c r="VPW54" s="5"/>
      <c r="VPX54" s="7"/>
      <c r="VPY54" s="17"/>
      <c r="VQA54" s="5"/>
      <c r="VQB54" s="3"/>
      <c r="VQC54" s="3"/>
      <c r="VQD54" s="3"/>
      <c r="VQE54" s="5"/>
      <c r="VQF54" s="7"/>
      <c r="VQG54" s="17"/>
      <c r="VQI54" s="5"/>
      <c r="VQJ54" s="3"/>
      <c r="VQK54" s="3"/>
      <c r="VQL54" s="3"/>
      <c r="VQM54" s="5"/>
      <c r="VQN54" s="7"/>
      <c r="VQO54" s="17"/>
      <c r="VQQ54" s="5"/>
      <c r="VQR54" s="3"/>
      <c r="VQS54" s="3"/>
      <c r="VQT54" s="3"/>
      <c r="VQU54" s="5"/>
      <c r="VQV54" s="7"/>
      <c r="VQW54" s="17"/>
      <c r="VQY54" s="5"/>
      <c r="VQZ54" s="3"/>
      <c r="VRA54" s="3"/>
      <c r="VRB54" s="3"/>
      <c r="VRC54" s="5"/>
      <c r="VRD54" s="7"/>
      <c r="VRE54" s="17"/>
      <c r="VRG54" s="5"/>
      <c r="VRH54" s="3"/>
      <c r="VRI54" s="3"/>
      <c r="VRJ54" s="3"/>
      <c r="VRK54" s="5"/>
      <c r="VRL54" s="7"/>
      <c r="VRM54" s="17"/>
      <c r="VRO54" s="5"/>
      <c r="VRP54" s="3"/>
      <c r="VRQ54" s="3"/>
      <c r="VRR54" s="3"/>
      <c r="VRS54" s="5"/>
      <c r="VRT54" s="7"/>
      <c r="VRU54" s="17"/>
      <c r="VRW54" s="5"/>
      <c r="VRX54" s="3"/>
      <c r="VRY54" s="3"/>
      <c r="VRZ54" s="3"/>
      <c r="VSA54" s="5"/>
      <c r="VSB54" s="7"/>
      <c r="VSC54" s="17"/>
      <c r="VSE54" s="5"/>
      <c r="VSF54" s="3"/>
      <c r="VSG54" s="3"/>
      <c r="VSH54" s="3"/>
      <c r="VSI54" s="5"/>
      <c r="VSJ54" s="7"/>
      <c r="VSK54" s="17"/>
      <c r="VSM54" s="5"/>
      <c r="VSN54" s="3"/>
      <c r="VSO54" s="3"/>
      <c r="VSP54" s="3"/>
      <c r="VSQ54" s="5"/>
      <c r="VSR54" s="7"/>
      <c r="VSS54" s="17"/>
      <c r="VSU54" s="5"/>
      <c r="VSV54" s="3"/>
      <c r="VSW54" s="3"/>
      <c r="VSX54" s="3"/>
      <c r="VSY54" s="5"/>
      <c r="VSZ54" s="7"/>
      <c r="VTA54" s="17"/>
      <c r="VTC54" s="5"/>
      <c r="VTD54" s="3"/>
      <c r="VTE54" s="3"/>
      <c r="VTF54" s="3"/>
      <c r="VTG54" s="5"/>
      <c r="VTH54" s="7"/>
      <c r="VTI54" s="17"/>
      <c r="VTK54" s="5"/>
      <c r="VTL54" s="3"/>
      <c r="VTM54" s="3"/>
      <c r="VTN54" s="3"/>
      <c r="VTO54" s="5"/>
      <c r="VTP54" s="7"/>
      <c r="VTQ54" s="17"/>
      <c r="VTS54" s="5"/>
      <c r="VTT54" s="3"/>
      <c r="VTU54" s="3"/>
      <c r="VTV54" s="3"/>
      <c r="VTW54" s="5"/>
      <c r="VTX54" s="7"/>
      <c r="VTY54" s="17"/>
      <c r="VUA54" s="5"/>
      <c r="VUB54" s="3"/>
      <c r="VUC54" s="3"/>
      <c r="VUD54" s="3"/>
      <c r="VUE54" s="5"/>
      <c r="VUF54" s="7"/>
      <c r="VUG54" s="17"/>
      <c r="VUI54" s="5"/>
      <c r="VUJ54" s="3"/>
      <c r="VUK54" s="3"/>
      <c r="VUL54" s="3"/>
      <c r="VUM54" s="5"/>
      <c r="VUN54" s="7"/>
      <c r="VUO54" s="17"/>
      <c r="VUQ54" s="5"/>
      <c r="VUR54" s="3"/>
      <c r="VUS54" s="3"/>
      <c r="VUT54" s="3"/>
      <c r="VUU54" s="5"/>
      <c r="VUV54" s="7"/>
      <c r="VUW54" s="17"/>
      <c r="VUY54" s="5"/>
      <c r="VUZ54" s="3"/>
      <c r="VVA54" s="3"/>
      <c r="VVB54" s="3"/>
      <c r="VVC54" s="5"/>
      <c r="VVD54" s="7"/>
      <c r="VVE54" s="17"/>
      <c r="VVG54" s="5"/>
      <c r="VVH54" s="3"/>
      <c r="VVI54" s="3"/>
      <c r="VVJ54" s="3"/>
      <c r="VVK54" s="5"/>
      <c r="VVL54" s="7"/>
      <c r="VVM54" s="17"/>
      <c r="VVO54" s="5"/>
      <c r="VVP54" s="3"/>
      <c r="VVQ54" s="3"/>
      <c r="VVR54" s="3"/>
      <c r="VVS54" s="5"/>
      <c r="VVT54" s="7"/>
      <c r="VVU54" s="17"/>
      <c r="VVW54" s="5"/>
      <c r="VVX54" s="3"/>
      <c r="VVY54" s="3"/>
      <c r="VVZ54" s="3"/>
      <c r="VWA54" s="5"/>
      <c r="VWB54" s="7"/>
      <c r="VWC54" s="17"/>
      <c r="VWE54" s="5"/>
      <c r="VWF54" s="3"/>
      <c r="VWG54" s="3"/>
      <c r="VWH54" s="3"/>
      <c r="VWI54" s="5"/>
      <c r="VWJ54" s="7"/>
      <c r="VWK54" s="17"/>
      <c r="VWM54" s="5"/>
      <c r="VWN54" s="3"/>
      <c r="VWO54" s="3"/>
      <c r="VWP54" s="3"/>
      <c r="VWQ54" s="5"/>
      <c r="VWR54" s="7"/>
      <c r="VWS54" s="17"/>
      <c r="VWU54" s="5"/>
      <c r="VWV54" s="3"/>
      <c r="VWW54" s="3"/>
      <c r="VWX54" s="3"/>
      <c r="VWY54" s="5"/>
      <c r="VWZ54" s="7"/>
      <c r="VXA54" s="17"/>
      <c r="VXC54" s="5"/>
      <c r="VXD54" s="3"/>
      <c r="VXE54" s="3"/>
      <c r="VXF54" s="3"/>
      <c r="VXG54" s="5"/>
      <c r="VXH54" s="7"/>
      <c r="VXI54" s="17"/>
      <c r="VXK54" s="5"/>
      <c r="VXL54" s="3"/>
      <c r="VXM54" s="3"/>
      <c r="VXN54" s="3"/>
      <c r="VXO54" s="5"/>
      <c r="VXP54" s="7"/>
      <c r="VXQ54" s="17"/>
      <c r="VXS54" s="5"/>
      <c r="VXT54" s="3"/>
      <c r="VXU54" s="3"/>
      <c r="VXV54" s="3"/>
      <c r="VXW54" s="5"/>
      <c r="VXX54" s="7"/>
      <c r="VXY54" s="17"/>
      <c r="VYA54" s="5"/>
      <c r="VYB54" s="3"/>
      <c r="VYC54" s="3"/>
      <c r="VYD54" s="3"/>
      <c r="VYE54" s="5"/>
      <c r="VYF54" s="7"/>
      <c r="VYG54" s="17"/>
      <c r="VYI54" s="5"/>
      <c r="VYJ54" s="3"/>
      <c r="VYK54" s="3"/>
      <c r="VYL54" s="3"/>
      <c r="VYM54" s="5"/>
      <c r="VYN54" s="7"/>
      <c r="VYO54" s="17"/>
      <c r="VYQ54" s="5"/>
      <c r="VYR54" s="3"/>
      <c r="VYS54" s="3"/>
      <c r="VYT54" s="3"/>
      <c r="VYU54" s="5"/>
      <c r="VYV54" s="7"/>
      <c r="VYW54" s="17"/>
      <c r="VYY54" s="5"/>
      <c r="VYZ54" s="3"/>
      <c r="VZA54" s="3"/>
      <c r="VZB54" s="3"/>
      <c r="VZC54" s="5"/>
      <c r="VZD54" s="7"/>
      <c r="VZE54" s="17"/>
      <c r="VZG54" s="5"/>
      <c r="VZH54" s="3"/>
      <c r="VZI54" s="3"/>
      <c r="VZJ54" s="3"/>
      <c r="VZK54" s="5"/>
      <c r="VZL54" s="7"/>
      <c r="VZM54" s="17"/>
      <c r="VZO54" s="5"/>
      <c r="VZP54" s="3"/>
      <c r="VZQ54" s="3"/>
      <c r="VZR54" s="3"/>
      <c r="VZS54" s="5"/>
      <c r="VZT54" s="7"/>
      <c r="VZU54" s="17"/>
      <c r="VZW54" s="5"/>
      <c r="VZX54" s="3"/>
      <c r="VZY54" s="3"/>
      <c r="VZZ54" s="3"/>
      <c r="WAA54" s="5"/>
      <c r="WAB54" s="7"/>
      <c r="WAC54" s="17"/>
      <c r="WAE54" s="5"/>
      <c r="WAF54" s="3"/>
      <c r="WAG54" s="3"/>
      <c r="WAH54" s="3"/>
      <c r="WAI54" s="5"/>
      <c r="WAJ54" s="7"/>
      <c r="WAK54" s="17"/>
      <c r="WAM54" s="5"/>
      <c r="WAN54" s="3"/>
      <c r="WAO54" s="3"/>
      <c r="WAP54" s="3"/>
      <c r="WAQ54" s="5"/>
      <c r="WAR54" s="7"/>
      <c r="WAS54" s="17"/>
      <c r="WAU54" s="5"/>
      <c r="WAV54" s="3"/>
      <c r="WAW54" s="3"/>
      <c r="WAX54" s="3"/>
      <c r="WAY54" s="5"/>
      <c r="WAZ54" s="7"/>
      <c r="WBA54" s="17"/>
      <c r="WBC54" s="5"/>
      <c r="WBD54" s="3"/>
      <c r="WBE54" s="3"/>
      <c r="WBF54" s="3"/>
      <c r="WBG54" s="5"/>
      <c r="WBH54" s="7"/>
      <c r="WBI54" s="17"/>
      <c r="WBK54" s="5"/>
      <c r="WBL54" s="3"/>
      <c r="WBM54" s="3"/>
      <c r="WBN54" s="3"/>
      <c r="WBO54" s="5"/>
      <c r="WBP54" s="7"/>
      <c r="WBQ54" s="17"/>
      <c r="WBS54" s="5"/>
      <c r="WBT54" s="3"/>
      <c r="WBU54" s="3"/>
      <c r="WBV54" s="3"/>
      <c r="WBW54" s="5"/>
      <c r="WBX54" s="7"/>
      <c r="WBY54" s="17"/>
      <c r="WCA54" s="5"/>
      <c r="WCB54" s="3"/>
      <c r="WCC54" s="3"/>
      <c r="WCD54" s="3"/>
      <c r="WCE54" s="5"/>
      <c r="WCF54" s="7"/>
      <c r="WCG54" s="17"/>
      <c r="WCI54" s="5"/>
      <c r="WCJ54" s="3"/>
      <c r="WCK54" s="3"/>
      <c r="WCL54" s="3"/>
      <c r="WCM54" s="5"/>
      <c r="WCN54" s="7"/>
      <c r="WCO54" s="17"/>
      <c r="WCQ54" s="5"/>
      <c r="WCR54" s="3"/>
      <c r="WCS54" s="3"/>
      <c r="WCT54" s="3"/>
      <c r="WCU54" s="5"/>
      <c r="WCV54" s="7"/>
      <c r="WCW54" s="17"/>
      <c r="WCY54" s="5"/>
      <c r="WCZ54" s="3"/>
      <c r="WDA54" s="3"/>
      <c r="WDB54" s="3"/>
      <c r="WDC54" s="5"/>
      <c r="WDD54" s="7"/>
      <c r="WDE54" s="17"/>
      <c r="WDG54" s="5"/>
      <c r="WDH54" s="3"/>
      <c r="WDI54" s="3"/>
      <c r="WDJ54" s="3"/>
      <c r="WDK54" s="5"/>
      <c r="WDL54" s="7"/>
      <c r="WDM54" s="17"/>
      <c r="WDO54" s="5"/>
      <c r="WDP54" s="3"/>
      <c r="WDQ54" s="3"/>
      <c r="WDR54" s="3"/>
      <c r="WDS54" s="5"/>
      <c r="WDT54" s="7"/>
      <c r="WDU54" s="17"/>
      <c r="WDW54" s="5"/>
      <c r="WDX54" s="3"/>
      <c r="WDY54" s="3"/>
      <c r="WDZ54" s="3"/>
      <c r="WEA54" s="5"/>
      <c r="WEB54" s="7"/>
      <c r="WEC54" s="17"/>
      <c r="WEE54" s="5"/>
      <c r="WEF54" s="3"/>
      <c r="WEG54" s="3"/>
      <c r="WEH54" s="3"/>
      <c r="WEI54" s="5"/>
      <c r="WEJ54" s="7"/>
      <c r="WEK54" s="17"/>
      <c r="WEM54" s="5"/>
      <c r="WEN54" s="3"/>
      <c r="WEO54" s="3"/>
      <c r="WEP54" s="3"/>
      <c r="WEQ54" s="5"/>
      <c r="WER54" s="7"/>
      <c r="WES54" s="17"/>
      <c r="WEU54" s="5"/>
      <c r="WEV54" s="3"/>
      <c r="WEW54" s="3"/>
      <c r="WEX54" s="3"/>
      <c r="WEY54" s="5"/>
      <c r="WEZ54" s="7"/>
      <c r="WFA54" s="17"/>
      <c r="WFC54" s="5"/>
      <c r="WFD54" s="3"/>
      <c r="WFE54" s="3"/>
      <c r="WFF54" s="3"/>
      <c r="WFG54" s="5"/>
      <c r="WFH54" s="7"/>
      <c r="WFI54" s="17"/>
      <c r="WFK54" s="5"/>
      <c r="WFL54" s="3"/>
      <c r="WFM54" s="3"/>
      <c r="WFN54" s="3"/>
      <c r="WFO54" s="5"/>
      <c r="WFP54" s="7"/>
      <c r="WFQ54" s="17"/>
      <c r="WFS54" s="5"/>
      <c r="WFT54" s="3"/>
      <c r="WFU54" s="3"/>
      <c r="WFV54" s="3"/>
      <c r="WFW54" s="5"/>
      <c r="WFX54" s="7"/>
      <c r="WFY54" s="17"/>
      <c r="WGA54" s="5"/>
      <c r="WGB54" s="3"/>
      <c r="WGC54" s="3"/>
      <c r="WGD54" s="3"/>
      <c r="WGE54" s="5"/>
      <c r="WGF54" s="7"/>
      <c r="WGG54" s="17"/>
      <c r="WGI54" s="5"/>
      <c r="WGJ54" s="3"/>
      <c r="WGK54" s="3"/>
      <c r="WGL54" s="3"/>
      <c r="WGM54" s="5"/>
      <c r="WGN54" s="7"/>
      <c r="WGO54" s="17"/>
      <c r="WGQ54" s="5"/>
      <c r="WGR54" s="3"/>
      <c r="WGS54" s="3"/>
      <c r="WGT54" s="3"/>
      <c r="WGU54" s="5"/>
      <c r="WGV54" s="7"/>
      <c r="WGW54" s="17"/>
      <c r="WGY54" s="5"/>
      <c r="WGZ54" s="3"/>
      <c r="WHA54" s="3"/>
      <c r="WHB54" s="3"/>
      <c r="WHC54" s="5"/>
      <c r="WHD54" s="7"/>
      <c r="WHE54" s="17"/>
      <c r="WHG54" s="5"/>
      <c r="WHH54" s="3"/>
      <c r="WHI54" s="3"/>
      <c r="WHJ54" s="3"/>
      <c r="WHK54" s="5"/>
      <c r="WHL54" s="7"/>
      <c r="WHM54" s="17"/>
      <c r="WHO54" s="5"/>
      <c r="WHP54" s="3"/>
      <c r="WHQ54" s="3"/>
      <c r="WHR54" s="3"/>
      <c r="WHS54" s="5"/>
      <c r="WHT54" s="7"/>
      <c r="WHU54" s="17"/>
      <c r="WHW54" s="5"/>
      <c r="WHX54" s="3"/>
      <c r="WHY54" s="3"/>
      <c r="WHZ54" s="3"/>
      <c r="WIA54" s="5"/>
      <c r="WIB54" s="7"/>
      <c r="WIC54" s="17"/>
      <c r="WIE54" s="5"/>
      <c r="WIF54" s="3"/>
      <c r="WIG54" s="3"/>
      <c r="WIH54" s="3"/>
      <c r="WII54" s="5"/>
      <c r="WIJ54" s="7"/>
      <c r="WIK54" s="17"/>
      <c r="WIM54" s="5"/>
      <c r="WIN54" s="3"/>
      <c r="WIO54" s="3"/>
      <c r="WIP54" s="3"/>
      <c r="WIQ54" s="5"/>
      <c r="WIR54" s="7"/>
      <c r="WIS54" s="17"/>
      <c r="WIU54" s="5"/>
      <c r="WIV54" s="3"/>
      <c r="WIW54" s="3"/>
      <c r="WIX54" s="3"/>
      <c r="WIY54" s="5"/>
      <c r="WIZ54" s="7"/>
      <c r="WJA54" s="17"/>
      <c r="WJC54" s="5"/>
      <c r="WJD54" s="3"/>
      <c r="WJE54" s="3"/>
      <c r="WJF54" s="3"/>
      <c r="WJG54" s="5"/>
      <c r="WJH54" s="7"/>
      <c r="WJI54" s="17"/>
      <c r="WJK54" s="5"/>
      <c r="WJL54" s="3"/>
      <c r="WJM54" s="3"/>
      <c r="WJN54" s="3"/>
      <c r="WJO54" s="5"/>
      <c r="WJP54" s="7"/>
      <c r="WJQ54" s="17"/>
      <c r="WJS54" s="5"/>
      <c r="WJT54" s="3"/>
      <c r="WJU54" s="3"/>
      <c r="WJV54" s="3"/>
      <c r="WJW54" s="5"/>
      <c r="WJX54" s="7"/>
      <c r="WJY54" s="17"/>
      <c r="WKA54" s="5"/>
      <c r="WKB54" s="3"/>
      <c r="WKC54" s="3"/>
      <c r="WKD54" s="3"/>
      <c r="WKE54" s="5"/>
      <c r="WKF54" s="7"/>
      <c r="WKG54" s="17"/>
      <c r="WKI54" s="5"/>
      <c r="WKJ54" s="3"/>
      <c r="WKK54" s="3"/>
      <c r="WKL54" s="3"/>
      <c r="WKM54" s="5"/>
      <c r="WKN54" s="7"/>
      <c r="WKO54" s="17"/>
      <c r="WKQ54" s="5"/>
      <c r="WKR54" s="3"/>
      <c r="WKS54" s="3"/>
      <c r="WKT54" s="3"/>
      <c r="WKU54" s="5"/>
      <c r="WKV54" s="7"/>
      <c r="WKW54" s="17"/>
      <c r="WKY54" s="5"/>
      <c r="WKZ54" s="3"/>
      <c r="WLA54" s="3"/>
      <c r="WLB54" s="3"/>
      <c r="WLC54" s="5"/>
      <c r="WLD54" s="7"/>
      <c r="WLE54" s="17"/>
      <c r="WLG54" s="5"/>
      <c r="WLH54" s="3"/>
      <c r="WLI54" s="3"/>
      <c r="WLJ54" s="3"/>
      <c r="WLK54" s="5"/>
      <c r="WLL54" s="7"/>
      <c r="WLM54" s="17"/>
      <c r="WLO54" s="5"/>
      <c r="WLP54" s="3"/>
      <c r="WLQ54" s="3"/>
      <c r="WLR54" s="3"/>
      <c r="WLS54" s="5"/>
      <c r="WLT54" s="7"/>
      <c r="WLU54" s="17"/>
      <c r="WLW54" s="5"/>
      <c r="WLX54" s="3"/>
      <c r="WLY54" s="3"/>
      <c r="WLZ54" s="3"/>
      <c r="WMA54" s="5"/>
      <c r="WMB54" s="7"/>
      <c r="WMC54" s="17"/>
      <c r="WME54" s="5"/>
      <c r="WMF54" s="3"/>
      <c r="WMG54" s="3"/>
      <c r="WMH54" s="3"/>
      <c r="WMI54" s="5"/>
      <c r="WMJ54" s="7"/>
      <c r="WMK54" s="17"/>
      <c r="WMM54" s="5"/>
      <c r="WMN54" s="3"/>
      <c r="WMO54" s="3"/>
      <c r="WMP54" s="3"/>
      <c r="WMQ54" s="5"/>
      <c r="WMR54" s="7"/>
      <c r="WMS54" s="17"/>
      <c r="WMU54" s="5"/>
      <c r="WMV54" s="3"/>
      <c r="WMW54" s="3"/>
      <c r="WMX54" s="3"/>
      <c r="WMY54" s="5"/>
      <c r="WMZ54" s="7"/>
      <c r="WNA54" s="17"/>
      <c r="WNC54" s="5"/>
      <c r="WND54" s="3"/>
      <c r="WNE54" s="3"/>
      <c r="WNF54" s="3"/>
      <c r="WNG54" s="5"/>
      <c r="WNH54" s="7"/>
      <c r="WNI54" s="17"/>
      <c r="WNK54" s="5"/>
      <c r="WNL54" s="3"/>
      <c r="WNM54" s="3"/>
      <c r="WNN54" s="3"/>
      <c r="WNO54" s="5"/>
      <c r="WNP54" s="7"/>
      <c r="WNQ54" s="17"/>
      <c r="WNS54" s="5"/>
      <c r="WNT54" s="3"/>
      <c r="WNU54" s="3"/>
      <c r="WNV54" s="3"/>
      <c r="WNW54" s="5"/>
      <c r="WNX54" s="7"/>
      <c r="WNY54" s="17"/>
      <c r="WOA54" s="5"/>
      <c r="WOB54" s="3"/>
      <c r="WOC54" s="3"/>
      <c r="WOD54" s="3"/>
      <c r="WOE54" s="5"/>
      <c r="WOF54" s="7"/>
      <c r="WOG54" s="17"/>
      <c r="WOI54" s="5"/>
      <c r="WOJ54" s="3"/>
      <c r="WOK54" s="3"/>
      <c r="WOL54" s="3"/>
      <c r="WOM54" s="5"/>
      <c r="WON54" s="7"/>
      <c r="WOO54" s="17"/>
      <c r="WOQ54" s="5"/>
      <c r="WOR54" s="3"/>
      <c r="WOS54" s="3"/>
      <c r="WOT54" s="3"/>
      <c r="WOU54" s="5"/>
      <c r="WOV54" s="7"/>
      <c r="WOW54" s="17"/>
      <c r="WOY54" s="5"/>
      <c r="WOZ54" s="3"/>
      <c r="WPA54" s="3"/>
      <c r="WPB54" s="3"/>
      <c r="WPC54" s="5"/>
      <c r="WPD54" s="7"/>
      <c r="WPE54" s="17"/>
      <c r="WPG54" s="5"/>
      <c r="WPH54" s="3"/>
      <c r="WPI54" s="3"/>
      <c r="WPJ54" s="3"/>
      <c r="WPK54" s="5"/>
      <c r="WPL54" s="7"/>
      <c r="WPM54" s="17"/>
      <c r="WPO54" s="5"/>
      <c r="WPP54" s="3"/>
      <c r="WPQ54" s="3"/>
      <c r="WPR54" s="3"/>
      <c r="WPS54" s="5"/>
      <c r="WPT54" s="7"/>
      <c r="WPU54" s="17"/>
      <c r="WPW54" s="5"/>
      <c r="WPX54" s="3"/>
      <c r="WPY54" s="3"/>
      <c r="WPZ54" s="3"/>
      <c r="WQA54" s="5"/>
      <c r="WQB54" s="7"/>
      <c r="WQC54" s="17"/>
      <c r="WQE54" s="5"/>
      <c r="WQF54" s="3"/>
      <c r="WQG54" s="3"/>
      <c r="WQH54" s="3"/>
      <c r="WQI54" s="5"/>
      <c r="WQJ54" s="7"/>
      <c r="WQK54" s="17"/>
      <c r="WQM54" s="5"/>
      <c r="WQN54" s="3"/>
      <c r="WQO54" s="3"/>
      <c r="WQP54" s="3"/>
      <c r="WQQ54" s="5"/>
      <c r="WQR54" s="7"/>
      <c r="WQS54" s="17"/>
      <c r="WQU54" s="5"/>
      <c r="WQV54" s="3"/>
      <c r="WQW54" s="3"/>
      <c r="WQX54" s="3"/>
      <c r="WQY54" s="5"/>
      <c r="WQZ54" s="7"/>
      <c r="WRA54" s="17"/>
      <c r="WRC54" s="5"/>
      <c r="WRD54" s="3"/>
      <c r="WRE54" s="3"/>
      <c r="WRF54" s="3"/>
      <c r="WRG54" s="5"/>
      <c r="WRH54" s="7"/>
      <c r="WRI54" s="17"/>
      <c r="WRK54" s="5"/>
      <c r="WRL54" s="3"/>
      <c r="WRM54" s="3"/>
      <c r="WRN54" s="3"/>
      <c r="WRO54" s="5"/>
      <c r="WRP54" s="7"/>
      <c r="WRQ54" s="17"/>
      <c r="WRS54" s="5"/>
      <c r="WRT54" s="3"/>
      <c r="WRU54" s="3"/>
      <c r="WRV54" s="3"/>
      <c r="WRW54" s="5"/>
      <c r="WRX54" s="7"/>
      <c r="WRY54" s="17"/>
      <c r="WSA54" s="5"/>
      <c r="WSB54" s="3"/>
      <c r="WSC54" s="3"/>
      <c r="WSD54" s="3"/>
      <c r="WSE54" s="5"/>
      <c r="WSF54" s="7"/>
      <c r="WSG54" s="17"/>
      <c r="WSI54" s="5"/>
      <c r="WSJ54" s="3"/>
      <c r="WSK54" s="3"/>
      <c r="WSL54" s="3"/>
      <c r="WSM54" s="5"/>
      <c r="WSN54" s="7"/>
      <c r="WSO54" s="17"/>
      <c r="WSQ54" s="5"/>
      <c r="WSR54" s="3"/>
      <c r="WSS54" s="3"/>
      <c r="WST54" s="3"/>
      <c r="WSU54" s="5"/>
      <c r="WSV54" s="7"/>
      <c r="WSW54" s="17"/>
      <c r="WSY54" s="5"/>
      <c r="WSZ54" s="3"/>
      <c r="WTA54" s="3"/>
      <c r="WTB54" s="3"/>
      <c r="WTC54" s="5"/>
      <c r="WTD54" s="7"/>
      <c r="WTE54" s="17"/>
      <c r="WTG54" s="5"/>
      <c r="WTH54" s="3"/>
      <c r="WTI54" s="3"/>
      <c r="WTJ54" s="3"/>
      <c r="WTK54" s="5"/>
      <c r="WTL54" s="7"/>
      <c r="WTM54" s="17"/>
      <c r="WTO54" s="5"/>
      <c r="WTP54" s="3"/>
      <c r="WTQ54" s="3"/>
      <c r="WTR54" s="3"/>
      <c r="WTS54" s="5"/>
      <c r="WTT54" s="7"/>
      <c r="WTU54" s="17"/>
      <c r="WTW54" s="5"/>
      <c r="WTX54" s="3"/>
      <c r="WTY54" s="3"/>
      <c r="WTZ54" s="3"/>
      <c r="WUA54" s="5"/>
      <c r="WUB54" s="7"/>
      <c r="WUC54" s="17"/>
      <c r="WUE54" s="5"/>
      <c r="WUF54" s="3"/>
      <c r="WUG54" s="3"/>
      <c r="WUH54" s="3"/>
      <c r="WUI54" s="5"/>
      <c r="WUJ54" s="7"/>
      <c r="WUK54" s="17"/>
      <c r="WUM54" s="5"/>
      <c r="WUN54" s="3"/>
      <c r="WUO54" s="3"/>
      <c r="WUP54" s="3"/>
      <c r="WUQ54" s="5"/>
      <c r="WUR54" s="7"/>
      <c r="WUS54" s="17"/>
      <c r="WUU54" s="5"/>
      <c r="WUV54" s="3"/>
      <c r="WUW54" s="3"/>
      <c r="WUX54" s="3"/>
      <c r="WUY54" s="5"/>
      <c r="WUZ54" s="7"/>
      <c r="WVA54" s="17"/>
      <c r="WVC54" s="5"/>
      <c r="WVD54" s="3"/>
      <c r="WVE54" s="3"/>
      <c r="WVF54" s="3"/>
      <c r="WVG54" s="5"/>
      <c r="WVH54" s="7"/>
      <c r="WVI54" s="17"/>
      <c r="WVK54" s="5"/>
      <c r="WVL54" s="3"/>
      <c r="WVM54" s="3"/>
      <c r="WVN54" s="3"/>
      <c r="WVO54" s="5"/>
      <c r="WVP54" s="7"/>
      <c r="WVQ54" s="17"/>
      <c r="WVS54" s="5"/>
      <c r="WVT54" s="3"/>
      <c r="WVU54" s="3"/>
      <c r="WVV54" s="3"/>
      <c r="WVW54" s="5"/>
      <c r="WVX54" s="7"/>
      <c r="WVY54" s="17"/>
      <c r="WWA54" s="5"/>
      <c r="WWB54" s="3"/>
      <c r="WWC54" s="3"/>
      <c r="WWD54" s="3"/>
      <c r="WWE54" s="5"/>
      <c r="WWF54" s="7"/>
      <c r="WWG54" s="17"/>
      <c r="WWI54" s="5"/>
      <c r="WWJ54" s="3"/>
      <c r="WWK54" s="3"/>
      <c r="WWL54" s="3"/>
      <c r="WWM54" s="5"/>
      <c r="WWN54" s="7"/>
      <c r="WWO54" s="17"/>
      <c r="WWQ54" s="5"/>
      <c r="WWR54" s="3"/>
      <c r="WWS54" s="3"/>
      <c r="WWT54" s="3"/>
      <c r="WWU54" s="5"/>
      <c r="WWV54" s="7"/>
      <c r="WWW54" s="17"/>
      <c r="WWY54" s="5"/>
      <c r="WWZ54" s="3"/>
      <c r="WXA54" s="3"/>
      <c r="WXB54" s="3"/>
      <c r="WXC54" s="5"/>
      <c r="WXD54" s="7"/>
      <c r="WXE54" s="17"/>
      <c r="WXG54" s="5"/>
      <c r="WXH54" s="3"/>
      <c r="WXI54" s="3"/>
      <c r="WXJ54" s="3"/>
      <c r="WXK54" s="5"/>
      <c r="WXL54" s="7"/>
      <c r="WXM54" s="17"/>
      <c r="WXO54" s="5"/>
      <c r="WXP54" s="3"/>
      <c r="WXQ54" s="3"/>
      <c r="WXR54" s="3"/>
      <c r="WXS54" s="5"/>
      <c r="WXT54" s="7"/>
      <c r="WXU54" s="17"/>
      <c r="WXW54" s="5"/>
      <c r="WXX54" s="3"/>
      <c r="WXY54" s="3"/>
      <c r="WXZ54" s="3"/>
      <c r="WYA54" s="5"/>
      <c r="WYB54" s="7"/>
      <c r="WYC54" s="17"/>
      <c r="WYE54" s="5"/>
      <c r="WYF54" s="3"/>
      <c r="WYG54" s="3"/>
      <c r="WYH54" s="3"/>
      <c r="WYI54" s="5"/>
      <c r="WYJ54" s="7"/>
      <c r="WYK54" s="17"/>
      <c r="WYM54" s="5"/>
      <c r="WYN54" s="3"/>
      <c r="WYO54" s="3"/>
      <c r="WYP54" s="3"/>
      <c r="WYQ54" s="5"/>
      <c r="WYR54" s="7"/>
      <c r="WYS54" s="17"/>
      <c r="WYU54" s="5"/>
      <c r="WYV54" s="3"/>
      <c r="WYW54" s="3"/>
      <c r="WYX54" s="3"/>
      <c r="WYY54" s="5"/>
      <c r="WYZ54" s="7"/>
      <c r="WZA54" s="17"/>
      <c r="WZC54" s="5"/>
      <c r="WZD54" s="3"/>
      <c r="WZE54" s="3"/>
      <c r="WZF54" s="3"/>
      <c r="WZG54" s="5"/>
      <c r="WZH54" s="7"/>
      <c r="WZI54" s="17"/>
      <c r="WZK54" s="5"/>
      <c r="WZL54" s="3"/>
      <c r="WZM54" s="3"/>
      <c r="WZN54" s="3"/>
      <c r="WZO54" s="5"/>
      <c r="WZP54" s="7"/>
      <c r="WZQ54" s="17"/>
      <c r="WZS54" s="5"/>
      <c r="WZT54" s="3"/>
      <c r="WZU54" s="3"/>
      <c r="WZV54" s="3"/>
      <c r="WZW54" s="5"/>
      <c r="WZX54" s="7"/>
      <c r="WZY54" s="17"/>
      <c r="XAA54" s="5"/>
      <c r="XAB54" s="3"/>
      <c r="XAC54" s="3"/>
      <c r="XAD54" s="3"/>
      <c r="XAE54" s="5"/>
      <c r="XAF54" s="7"/>
      <c r="XAG54" s="17"/>
      <c r="XAI54" s="5"/>
      <c r="XAJ54" s="3"/>
      <c r="XAK54" s="3"/>
      <c r="XAL54" s="3"/>
      <c r="XAM54" s="5"/>
      <c r="XAN54" s="7"/>
      <c r="XAO54" s="17"/>
      <c r="XAQ54" s="5"/>
      <c r="XAR54" s="3"/>
      <c r="XAS54" s="3"/>
      <c r="XAT54" s="3"/>
      <c r="XAU54" s="5"/>
      <c r="XAV54" s="7"/>
      <c r="XAW54" s="17"/>
      <c r="XAY54" s="5"/>
      <c r="XAZ54" s="3"/>
      <c r="XBA54" s="3"/>
      <c r="XBB54" s="3"/>
      <c r="XBC54" s="5"/>
      <c r="XBD54" s="7"/>
      <c r="XBE54" s="17"/>
      <c r="XBG54" s="5"/>
      <c r="XBH54" s="3"/>
      <c r="XBI54" s="3"/>
      <c r="XBJ54" s="3"/>
      <c r="XBK54" s="5"/>
      <c r="XBL54" s="7"/>
      <c r="XBM54" s="17"/>
      <c r="XBO54" s="5"/>
      <c r="XBP54" s="3"/>
      <c r="XBQ54" s="3"/>
      <c r="XBR54" s="3"/>
      <c r="XBS54" s="5"/>
      <c r="XBT54" s="7"/>
      <c r="XBU54" s="17"/>
      <c r="XBW54" s="5"/>
      <c r="XBX54" s="3"/>
      <c r="XBY54" s="3"/>
      <c r="XBZ54" s="3"/>
      <c r="XCA54" s="5"/>
      <c r="XCB54" s="7"/>
      <c r="XCC54" s="17"/>
      <c r="XCE54" s="5"/>
      <c r="XCF54" s="3"/>
      <c r="XCG54" s="3"/>
      <c r="XCH54" s="3"/>
      <c r="XCI54" s="5"/>
      <c r="XCJ54" s="7"/>
      <c r="XCK54" s="17"/>
      <c r="XCM54" s="5"/>
      <c r="XCN54" s="3"/>
      <c r="XCO54" s="3"/>
      <c r="XCP54" s="3"/>
      <c r="XCQ54" s="5"/>
      <c r="XCR54" s="7"/>
      <c r="XCS54" s="17"/>
      <c r="XCU54" s="5"/>
      <c r="XCV54" s="3"/>
      <c r="XCW54" s="3"/>
      <c r="XCX54" s="3"/>
      <c r="XCY54" s="5"/>
      <c r="XCZ54" s="7"/>
      <c r="XDA54" s="17"/>
      <c r="XDC54" s="5"/>
      <c r="XDD54" s="3"/>
      <c r="XDE54" s="3"/>
      <c r="XDF54" s="3"/>
      <c r="XDG54" s="5"/>
      <c r="XDH54" s="7"/>
      <c r="XDI54" s="17"/>
      <c r="XDK54" s="5"/>
      <c r="XDL54" s="3"/>
      <c r="XDM54" s="3"/>
      <c r="XDN54" s="3"/>
      <c r="XDO54" s="5"/>
      <c r="XDP54" s="7"/>
      <c r="XDQ54" s="17"/>
      <c r="XDS54" s="5"/>
      <c r="XDT54" s="3"/>
      <c r="XDU54" s="3"/>
      <c r="XDV54" s="3"/>
      <c r="XDW54" s="5"/>
      <c r="XDX54" s="7"/>
      <c r="XDY54" s="17"/>
      <c r="XEA54" s="5"/>
      <c r="XEB54" s="3"/>
      <c r="XEC54" s="3"/>
      <c r="XED54" s="3"/>
      <c r="XEE54" s="5"/>
      <c r="XEF54" s="7"/>
      <c r="XEG54" s="17"/>
      <c r="XEI54" s="5"/>
      <c r="XEJ54" s="3"/>
      <c r="XEK54" s="3"/>
      <c r="XEL54" s="3"/>
      <c r="XEM54" s="5"/>
      <c r="XEN54" s="7"/>
      <c r="XEO54" s="17"/>
      <c r="XEQ54" s="5"/>
      <c r="XER54" s="3"/>
      <c r="XES54" s="3"/>
      <c r="XET54" s="3"/>
      <c r="XEU54" s="5"/>
      <c r="XEV54" s="7"/>
      <c r="XEW54" s="17"/>
      <c r="XEY54" s="5"/>
      <c r="XEZ54" s="3"/>
      <c r="XFA54" s="3"/>
      <c r="XFB54" s="3"/>
      <c r="XFC54" s="5"/>
      <c r="XFD54" s="7"/>
    </row>
    <row r="55" spans="1:16384" x14ac:dyDescent="0.2">
      <c r="A55" s="6"/>
      <c r="C55" s="5"/>
      <c r="D55" s="3"/>
      <c r="E55" s="3"/>
      <c r="G55" s="5"/>
    </row>
    <row r="56" spans="1:16384" x14ac:dyDescent="0.2">
      <c r="C56" s="15" t="s">
        <v>47</v>
      </c>
      <c r="D56" s="9">
        <f>SUM(D49:D55)</f>
        <v>242.01</v>
      </c>
      <c r="E56" s="9">
        <f>SUM(E49:E55)</f>
        <v>50</v>
      </c>
      <c r="F56" s="3">
        <f>D56-E56</f>
        <v>192.01</v>
      </c>
    </row>
    <row r="57" spans="1:16384" s="8" customFormat="1" ht="15.75" x14ac:dyDescent="0.25">
      <c r="A57"/>
      <c r="B57"/>
      <c r="C57"/>
      <c r="D57" s="9"/>
      <c r="E57" s="9"/>
      <c r="F57" s="3"/>
      <c r="G57"/>
    </row>
    <row r="58" spans="1:16384" ht="24.75" customHeight="1" x14ac:dyDescent="0.25">
      <c r="A58" s="158" t="s">
        <v>45</v>
      </c>
      <c r="B58" s="158"/>
      <c r="C58" s="8" t="s">
        <v>35</v>
      </c>
      <c r="D58" s="11" t="s">
        <v>46</v>
      </c>
      <c r="E58" s="13" t="s">
        <v>16</v>
      </c>
      <c r="F58" s="12"/>
      <c r="G58" s="8"/>
    </row>
    <row r="59" spans="1:16384" ht="3.75" customHeight="1" x14ac:dyDescent="0.25">
      <c r="A59" s="151"/>
      <c r="B59" s="151"/>
      <c r="D59" s="11"/>
    </row>
    <row r="60" spans="1:16384" ht="15.75" x14ac:dyDescent="0.25">
      <c r="A60" s="152" t="s">
        <v>0</v>
      </c>
      <c r="B60" s="152" t="s">
        <v>1</v>
      </c>
      <c r="C60" s="4" t="s">
        <v>2</v>
      </c>
      <c r="D60" s="2" t="s">
        <v>3</v>
      </c>
      <c r="E60" s="2" t="s">
        <v>4</v>
      </c>
      <c r="F60" s="2" t="s">
        <v>30</v>
      </c>
      <c r="G60" s="4" t="s">
        <v>6</v>
      </c>
      <c r="H60" s="7"/>
    </row>
    <row r="61" spans="1:16384" x14ac:dyDescent="0.2">
      <c r="A61" s="6">
        <v>41641</v>
      </c>
      <c r="C61" s="5" t="s">
        <v>307</v>
      </c>
      <c r="D61" s="3">
        <v>14</v>
      </c>
      <c r="E61" s="3"/>
      <c r="F61" s="3">
        <v>14</v>
      </c>
      <c r="G61" s="5"/>
    </row>
    <row r="62" spans="1:16384" x14ac:dyDescent="0.2">
      <c r="A62" s="17">
        <v>41810</v>
      </c>
      <c r="C62" s="5" t="s">
        <v>329</v>
      </c>
      <c r="D62" s="3"/>
      <c r="E62" s="3">
        <v>0.08</v>
      </c>
      <c r="F62" s="3">
        <f>F61+D62-E62</f>
        <v>13.92</v>
      </c>
      <c r="G62" s="5" t="s">
        <v>350</v>
      </c>
    </row>
    <row r="63" spans="1:16384" x14ac:dyDescent="0.2">
      <c r="A63" s="17">
        <v>41810</v>
      </c>
      <c r="C63" s="5" t="s">
        <v>329</v>
      </c>
      <c r="D63" s="3"/>
      <c r="E63" s="3">
        <v>0.15</v>
      </c>
      <c r="F63" s="3">
        <f t="shared" ref="F63:F69" si="2">F62+D63-E63</f>
        <v>13.77</v>
      </c>
      <c r="G63" s="5" t="s">
        <v>350</v>
      </c>
    </row>
    <row r="64" spans="1:16384" x14ac:dyDescent="0.2">
      <c r="A64" s="17">
        <v>41810</v>
      </c>
      <c r="C64" s="5" t="s">
        <v>331</v>
      </c>
      <c r="D64" s="3">
        <v>0.23</v>
      </c>
      <c r="E64" s="3"/>
      <c r="F64" s="3">
        <f t="shared" si="2"/>
        <v>14</v>
      </c>
      <c r="G64" s="5" t="s">
        <v>350</v>
      </c>
    </row>
    <row r="65" spans="1:7" x14ac:dyDescent="0.2">
      <c r="A65" s="17">
        <v>41820</v>
      </c>
      <c r="C65" s="5" t="s">
        <v>15</v>
      </c>
      <c r="D65" s="3"/>
      <c r="E65" s="3">
        <v>0.02</v>
      </c>
      <c r="F65" s="3">
        <f t="shared" si="2"/>
        <v>13.98</v>
      </c>
      <c r="G65" s="5"/>
    </row>
    <row r="66" spans="1:7" x14ac:dyDescent="0.2">
      <c r="A66" s="17">
        <v>41851</v>
      </c>
      <c r="C66" s="5" t="s">
        <v>15</v>
      </c>
      <c r="D66" s="3"/>
      <c r="E66" s="3">
        <v>0.04</v>
      </c>
      <c r="F66" s="3">
        <f t="shared" si="2"/>
        <v>13.940000000000001</v>
      </c>
      <c r="G66" s="5"/>
    </row>
    <row r="67" spans="1:7" x14ac:dyDescent="0.2">
      <c r="A67" s="17">
        <v>41880</v>
      </c>
      <c r="C67" s="5" t="s">
        <v>15</v>
      </c>
      <c r="D67" s="3"/>
      <c r="E67" s="3">
        <v>0.04</v>
      </c>
      <c r="F67" s="3">
        <f t="shared" si="2"/>
        <v>13.900000000000002</v>
      </c>
      <c r="G67" s="5"/>
    </row>
    <row r="68" spans="1:7" x14ac:dyDescent="0.2">
      <c r="A68" s="17">
        <v>41912</v>
      </c>
      <c r="C68" s="5" t="s">
        <v>15</v>
      </c>
      <c r="D68" s="3"/>
      <c r="E68" s="3">
        <v>0.04</v>
      </c>
      <c r="F68" s="3">
        <f t="shared" si="2"/>
        <v>13.860000000000003</v>
      </c>
      <c r="G68" s="5"/>
    </row>
    <row r="69" spans="1:7" x14ac:dyDescent="0.2">
      <c r="A69" s="17">
        <v>41921</v>
      </c>
      <c r="C69" s="5" t="s">
        <v>219</v>
      </c>
      <c r="D69" s="3">
        <v>16.940000000000001</v>
      </c>
      <c r="E69" s="3"/>
      <c r="F69" s="3">
        <f t="shared" si="2"/>
        <v>30.800000000000004</v>
      </c>
      <c r="G69" s="5"/>
    </row>
    <row r="71" spans="1:7" x14ac:dyDescent="0.2">
      <c r="C71" s="10" t="s">
        <v>47</v>
      </c>
      <c r="D71" s="9">
        <f>SUM(D61:D70)</f>
        <v>31.17</v>
      </c>
      <c r="E71" s="9">
        <f>SUM(E61:E70)</f>
        <v>0.36999999999999994</v>
      </c>
      <c r="F71" s="3">
        <f>D71-E71</f>
        <v>30.8</v>
      </c>
    </row>
    <row r="72" spans="1:7" s="8" customFormat="1" ht="15.75" x14ac:dyDescent="0.25">
      <c r="A72"/>
      <c r="B72"/>
      <c r="C72"/>
      <c r="D72" s="9"/>
      <c r="E72" s="9"/>
      <c r="F72" s="3"/>
      <c r="G72"/>
    </row>
    <row r="73" spans="1:7" ht="15.75" customHeight="1" x14ac:dyDescent="0.25">
      <c r="A73" s="158" t="s">
        <v>45</v>
      </c>
      <c r="B73" s="158"/>
      <c r="C73" s="8" t="s">
        <v>37</v>
      </c>
      <c r="D73" s="11" t="s">
        <v>46</v>
      </c>
      <c r="E73" s="13" t="s">
        <v>36</v>
      </c>
      <c r="F73" s="12"/>
      <c r="G73" s="8"/>
    </row>
    <row r="74" spans="1:7" ht="4.5" customHeight="1" x14ac:dyDescent="0.25">
      <c r="A74" s="151"/>
      <c r="B74" s="151"/>
      <c r="D74" s="11"/>
    </row>
    <row r="75" spans="1:7" ht="15.75" x14ac:dyDescent="0.25">
      <c r="A75" s="152" t="s">
        <v>0</v>
      </c>
      <c r="B75" s="152" t="s">
        <v>1</v>
      </c>
      <c r="C75" s="4" t="s">
        <v>2</v>
      </c>
      <c r="D75" s="2" t="s">
        <v>3</v>
      </c>
      <c r="E75" s="2" t="s">
        <v>4</v>
      </c>
      <c r="F75" s="2" t="s">
        <v>30</v>
      </c>
      <c r="G75" s="4" t="s">
        <v>6</v>
      </c>
    </row>
    <row r="76" spans="1:7" ht="15.75" x14ac:dyDescent="0.25">
      <c r="A76" s="152"/>
      <c r="B76" s="152"/>
      <c r="C76" s="4"/>
      <c r="D76" s="2"/>
      <c r="E76" s="2"/>
      <c r="F76" s="2"/>
      <c r="G76" s="4"/>
    </row>
    <row r="77" spans="1:7" ht="15.75" x14ac:dyDescent="0.25">
      <c r="A77" s="152"/>
      <c r="B77" s="152"/>
      <c r="C77" s="4"/>
      <c r="D77" s="2"/>
      <c r="E77" s="2"/>
      <c r="F77" s="2"/>
      <c r="G77" s="4"/>
    </row>
    <row r="78" spans="1:7" x14ac:dyDescent="0.2">
      <c r="C78" s="10" t="s">
        <v>47</v>
      </c>
      <c r="D78" s="9">
        <f>SUM(D76:D77)</f>
        <v>0</v>
      </c>
      <c r="E78" s="9">
        <f>SUM(E76:E77)</f>
        <v>0</v>
      </c>
      <c r="F78" s="3">
        <f>D78-E78</f>
        <v>0</v>
      </c>
    </row>
    <row r="79" spans="1:7" s="8" customFormat="1" ht="15.75" x14ac:dyDescent="0.25">
      <c r="A79"/>
      <c r="B79"/>
      <c r="C79"/>
      <c r="D79" s="9"/>
      <c r="E79" s="9"/>
      <c r="F79" s="3"/>
      <c r="G79"/>
    </row>
    <row r="80" spans="1:7" ht="15.75" customHeight="1" x14ac:dyDescent="0.25">
      <c r="A80" s="158" t="s">
        <v>45</v>
      </c>
      <c r="B80" s="158"/>
      <c r="C80" s="8" t="s">
        <v>29</v>
      </c>
      <c r="D80" s="11" t="s">
        <v>46</v>
      </c>
      <c r="E80" s="13" t="s">
        <v>12</v>
      </c>
      <c r="F80" s="12"/>
      <c r="G80" s="8"/>
    </row>
    <row r="81" spans="1:7" ht="3.75" customHeight="1" x14ac:dyDescent="0.25">
      <c r="A81" s="151"/>
      <c r="B81" s="151"/>
      <c r="D81" s="11"/>
    </row>
    <row r="82" spans="1:7" ht="15.75" x14ac:dyDescent="0.25">
      <c r="A82" s="152" t="s">
        <v>0</v>
      </c>
      <c r="B82" s="152" t="s">
        <v>1</v>
      </c>
      <c r="C82" s="4" t="s">
        <v>2</v>
      </c>
      <c r="D82" s="2" t="s">
        <v>3</v>
      </c>
      <c r="E82" s="2" t="s">
        <v>4</v>
      </c>
      <c r="F82" s="2" t="s">
        <v>30</v>
      </c>
      <c r="G82" s="4" t="s">
        <v>6</v>
      </c>
    </row>
    <row r="83" spans="1:7" x14ac:dyDescent="0.2">
      <c r="A83" s="17">
        <v>41564</v>
      </c>
      <c r="C83" t="s">
        <v>288</v>
      </c>
      <c r="D83" s="3"/>
      <c r="E83" s="3">
        <v>45</v>
      </c>
      <c r="F83" s="3">
        <v>-45</v>
      </c>
    </row>
    <row r="84" spans="1:7" x14ac:dyDescent="0.2">
      <c r="A84" s="17">
        <v>41564</v>
      </c>
      <c r="C84" t="s">
        <v>289</v>
      </c>
      <c r="D84" s="3">
        <v>200</v>
      </c>
      <c r="E84" s="3"/>
      <c r="F84" s="3">
        <f t="shared" ref="F84:F95" si="3">F83+D84-E84</f>
        <v>155</v>
      </c>
    </row>
    <row r="85" spans="1:7" x14ac:dyDescent="0.2">
      <c r="A85" s="17">
        <v>41564</v>
      </c>
      <c r="C85" t="s">
        <v>290</v>
      </c>
      <c r="D85" s="3">
        <v>100</v>
      </c>
      <c r="E85" s="3"/>
      <c r="F85" s="3">
        <f t="shared" si="3"/>
        <v>255</v>
      </c>
    </row>
    <row r="86" spans="1:7" x14ac:dyDescent="0.2">
      <c r="A86" s="17">
        <v>41570</v>
      </c>
      <c r="C86" t="s">
        <v>288</v>
      </c>
      <c r="D86" s="3"/>
      <c r="E86" s="3">
        <v>270</v>
      </c>
      <c r="F86" s="3">
        <f t="shared" si="3"/>
        <v>-15</v>
      </c>
    </row>
    <row r="87" spans="1:7" x14ac:dyDescent="0.2">
      <c r="A87" s="17">
        <v>41570</v>
      </c>
      <c r="C87" t="s">
        <v>292</v>
      </c>
      <c r="D87" s="3"/>
      <c r="E87" s="3">
        <v>50</v>
      </c>
      <c r="F87" s="3">
        <f t="shared" si="3"/>
        <v>-65</v>
      </c>
    </row>
    <row r="88" spans="1:7" x14ac:dyDescent="0.2">
      <c r="A88" s="17">
        <v>41570</v>
      </c>
      <c r="C88" t="s">
        <v>293</v>
      </c>
      <c r="D88" s="3"/>
      <c r="E88" s="3">
        <v>70</v>
      </c>
      <c r="F88" s="3">
        <f t="shared" si="3"/>
        <v>-135</v>
      </c>
    </row>
    <row r="89" spans="1:7" x14ac:dyDescent="0.2">
      <c r="A89" s="17">
        <v>41570</v>
      </c>
      <c r="C89" t="s">
        <v>294</v>
      </c>
      <c r="D89" s="3"/>
      <c r="E89" s="3">
        <v>20</v>
      </c>
      <c r="F89" s="3">
        <f t="shared" si="3"/>
        <v>-155</v>
      </c>
    </row>
    <row r="90" spans="1:7" x14ac:dyDescent="0.2">
      <c r="A90" s="17">
        <v>41570</v>
      </c>
      <c r="C90" t="s">
        <v>295</v>
      </c>
      <c r="D90" s="3"/>
      <c r="E90" s="3">
        <v>284</v>
      </c>
      <c r="F90" s="3">
        <f t="shared" si="3"/>
        <v>-439</v>
      </c>
    </row>
    <row r="91" spans="1:7" x14ac:dyDescent="0.2">
      <c r="A91" s="17">
        <v>41570</v>
      </c>
      <c r="C91" t="s">
        <v>296</v>
      </c>
      <c r="D91" s="3"/>
      <c r="E91" s="3">
        <v>200</v>
      </c>
      <c r="F91" s="3">
        <f t="shared" si="3"/>
        <v>-639</v>
      </c>
    </row>
    <row r="92" spans="1:7" x14ac:dyDescent="0.2">
      <c r="A92" s="17">
        <v>41570</v>
      </c>
      <c r="C92" t="s">
        <v>298</v>
      </c>
      <c r="D92" s="3">
        <v>480.27</v>
      </c>
      <c r="E92" s="3"/>
      <c r="F92" s="3">
        <f t="shared" si="3"/>
        <v>-158.73000000000002</v>
      </c>
    </row>
    <row r="93" spans="1:7" x14ac:dyDescent="0.2">
      <c r="A93" s="17">
        <v>41570</v>
      </c>
      <c r="C93" t="s">
        <v>299</v>
      </c>
      <c r="D93" s="3">
        <v>29.61</v>
      </c>
      <c r="E93" s="3"/>
      <c r="F93" s="3">
        <f t="shared" si="3"/>
        <v>-129.12</v>
      </c>
    </row>
    <row r="94" spans="1:7" x14ac:dyDescent="0.2">
      <c r="A94" s="17">
        <v>41579</v>
      </c>
      <c r="C94" t="s">
        <v>300</v>
      </c>
      <c r="D94" s="3">
        <v>614.77</v>
      </c>
      <c r="E94" s="3"/>
      <c r="F94" s="3">
        <f t="shared" si="3"/>
        <v>485.65</v>
      </c>
    </row>
    <row r="95" spans="1:7" x14ac:dyDescent="0.2">
      <c r="A95" s="17">
        <v>41828</v>
      </c>
      <c r="C95" s="5" t="s">
        <v>335</v>
      </c>
      <c r="D95" s="3">
        <v>300</v>
      </c>
      <c r="F95" s="3">
        <f t="shared" si="3"/>
        <v>785.65</v>
      </c>
    </row>
    <row r="99" spans="1:8" x14ac:dyDescent="0.2">
      <c r="C99" s="10" t="s">
        <v>47</v>
      </c>
      <c r="D99" s="9">
        <f>SUM(D83:D98)</f>
        <v>1724.65</v>
      </c>
      <c r="E99" s="9">
        <f>SUM(E83:E98)</f>
        <v>939</v>
      </c>
      <c r="F99" s="3">
        <f>D99-E99</f>
        <v>785.65000000000009</v>
      </c>
    </row>
    <row r="100" spans="1:8" s="8" customFormat="1" ht="15.75" x14ac:dyDescent="0.25">
      <c r="A100"/>
      <c r="B100"/>
      <c r="C100"/>
      <c r="D100" s="9"/>
      <c r="E100" s="9"/>
      <c r="F100" s="3"/>
      <c r="G100"/>
    </row>
    <row r="101" spans="1:8" ht="15.75" customHeight="1" x14ac:dyDescent="0.25">
      <c r="A101" s="158" t="s">
        <v>45</v>
      </c>
      <c r="B101" s="158"/>
      <c r="C101" s="8" t="s">
        <v>39</v>
      </c>
      <c r="D101" s="11" t="s">
        <v>46</v>
      </c>
      <c r="E101" s="13" t="s">
        <v>38</v>
      </c>
      <c r="F101" s="12"/>
      <c r="G101" s="8"/>
    </row>
    <row r="102" spans="1:8" ht="3.75" customHeight="1" x14ac:dyDescent="0.25">
      <c r="A102" s="151"/>
      <c r="B102" s="151"/>
      <c r="D102" s="11"/>
    </row>
    <row r="103" spans="1:8" ht="15.75" x14ac:dyDescent="0.25">
      <c r="A103" s="152" t="s">
        <v>0</v>
      </c>
      <c r="B103" s="152" t="s">
        <v>1</v>
      </c>
      <c r="C103" s="4" t="s">
        <v>2</v>
      </c>
      <c r="D103" s="2" t="s">
        <v>3</v>
      </c>
      <c r="E103" s="2" t="s">
        <v>4</v>
      </c>
      <c r="F103" s="2" t="s">
        <v>30</v>
      </c>
      <c r="G103" s="4" t="s">
        <v>6</v>
      </c>
    </row>
    <row r="104" spans="1:8" x14ac:dyDescent="0.2">
      <c r="A104" s="17">
        <v>41554</v>
      </c>
      <c r="C104" t="s">
        <v>284</v>
      </c>
      <c r="D104" s="3">
        <v>98.46</v>
      </c>
      <c r="F104" s="3">
        <v>98.46</v>
      </c>
    </row>
    <row r="105" spans="1:8" x14ac:dyDescent="0.2">
      <c r="A105" s="17">
        <v>41570</v>
      </c>
      <c r="C105" t="s">
        <v>291</v>
      </c>
      <c r="D105" s="3"/>
      <c r="E105" s="3">
        <v>75.650000000000006</v>
      </c>
      <c r="F105" s="3">
        <f>F104+D105-E105</f>
        <v>22.809999999999988</v>
      </c>
      <c r="H105" s="7"/>
    </row>
    <row r="106" spans="1:8" x14ac:dyDescent="0.2">
      <c r="A106" s="6">
        <v>41623</v>
      </c>
      <c r="C106" s="5" t="s">
        <v>306</v>
      </c>
      <c r="D106" s="3">
        <v>19.95</v>
      </c>
      <c r="E106" s="3"/>
      <c r="F106" s="3">
        <f>F105+D106-E106</f>
        <v>42.759999999999991</v>
      </c>
      <c r="G106" s="5"/>
      <c r="H106" s="7"/>
    </row>
    <row r="107" spans="1:8" x14ac:dyDescent="0.2">
      <c r="A107" s="6"/>
      <c r="C107" s="5"/>
      <c r="D107" s="3"/>
      <c r="E107" s="3"/>
      <c r="G107" s="5"/>
    </row>
    <row r="109" spans="1:8" x14ac:dyDescent="0.2">
      <c r="C109" s="10" t="s">
        <v>47</v>
      </c>
      <c r="D109" s="9">
        <f>SUM(D104:D108)</f>
        <v>118.41</v>
      </c>
      <c r="E109" s="9">
        <f>SUM(E104:E108)</f>
        <v>75.650000000000006</v>
      </c>
      <c r="F109" s="3">
        <f>D109-E109</f>
        <v>42.759999999999991</v>
      </c>
    </row>
    <row r="110" spans="1:8" s="8" customFormat="1" ht="15.75" x14ac:dyDescent="0.25">
      <c r="A110"/>
      <c r="B110"/>
      <c r="C110"/>
      <c r="D110" s="9"/>
      <c r="E110" s="9"/>
      <c r="F110" s="3"/>
      <c r="G110"/>
    </row>
    <row r="111" spans="1:8" ht="15.75" customHeight="1" x14ac:dyDescent="0.25">
      <c r="A111" s="158" t="s">
        <v>45</v>
      </c>
      <c r="B111" s="158"/>
      <c r="C111" s="8" t="s">
        <v>40</v>
      </c>
      <c r="D111" s="11" t="s">
        <v>46</v>
      </c>
      <c r="E111" s="13" t="s">
        <v>9</v>
      </c>
      <c r="F111" s="12"/>
      <c r="G111" s="8"/>
    </row>
    <row r="112" spans="1:8" ht="4.5" customHeight="1" x14ac:dyDescent="0.25">
      <c r="A112" s="151"/>
      <c r="B112" s="151"/>
      <c r="D112" s="11"/>
    </row>
    <row r="113" spans="1:8" ht="30" customHeight="1" x14ac:dyDescent="0.25">
      <c r="A113" s="152" t="s">
        <v>0</v>
      </c>
      <c r="B113" s="152" t="s">
        <v>1</v>
      </c>
      <c r="C113" s="4" t="s">
        <v>2</v>
      </c>
      <c r="D113" s="2" t="s">
        <v>3</v>
      </c>
      <c r="E113" s="2" t="s">
        <v>4</v>
      </c>
      <c r="F113" s="2" t="s">
        <v>30</v>
      </c>
      <c r="G113" s="4" t="s">
        <v>6</v>
      </c>
      <c r="H113" s="7"/>
    </row>
    <row r="114" spans="1:8" ht="15" customHeight="1" x14ac:dyDescent="0.2">
      <c r="A114" s="17">
        <v>41705</v>
      </c>
      <c r="C114" s="5" t="s">
        <v>311</v>
      </c>
      <c r="D114" s="3">
        <v>121.05</v>
      </c>
      <c r="E114" s="3"/>
      <c r="F114" s="3">
        <v>121.05</v>
      </c>
      <c r="G114" s="5" t="s">
        <v>312</v>
      </c>
      <c r="H114" s="7"/>
    </row>
    <row r="115" spans="1:8" ht="30" x14ac:dyDescent="0.2">
      <c r="A115" s="17">
        <v>41706</v>
      </c>
      <c r="C115" s="5" t="s">
        <v>313</v>
      </c>
      <c r="D115" s="3">
        <v>122.65</v>
      </c>
      <c r="E115" s="3"/>
      <c r="F115" s="3">
        <f>F114+D115-E115</f>
        <v>243.7</v>
      </c>
      <c r="G115" s="5" t="s">
        <v>314</v>
      </c>
      <c r="H115" s="7"/>
    </row>
    <row r="116" spans="1:8" ht="15" customHeight="1" x14ac:dyDescent="0.2">
      <c r="A116" s="17">
        <v>41721</v>
      </c>
      <c r="C116" s="5" t="s">
        <v>320</v>
      </c>
      <c r="D116" s="3">
        <v>37.36</v>
      </c>
      <c r="E116" s="3"/>
      <c r="F116" s="3">
        <f>F115+D116-E116</f>
        <v>281.06</v>
      </c>
      <c r="G116" t="s">
        <v>321</v>
      </c>
      <c r="H116" s="7"/>
    </row>
    <row r="117" spans="1:8" ht="30" x14ac:dyDescent="0.2">
      <c r="A117" s="17">
        <v>41729</v>
      </c>
      <c r="C117" s="5" t="s">
        <v>320</v>
      </c>
      <c r="D117" s="3">
        <v>87.45</v>
      </c>
      <c r="E117" s="3"/>
      <c r="F117" s="3">
        <f>F116+D117-E117</f>
        <v>368.51</v>
      </c>
      <c r="G117" s="5" t="s">
        <v>351</v>
      </c>
    </row>
    <row r="118" spans="1:8" x14ac:dyDescent="0.2">
      <c r="A118" s="17">
        <v>41814</v>
      </c>
      <c r="C118" s="5" t="s">
        <v>332</v>
      </c>
      <c r="D118" s="3">
        <v>115.84</v>
      </c>
      <c r="E118" s="3"/>
      <c r="F118" s="3">
        <f>F117+D118-E118</f>
        <v>484.35</v>
      </c>
      <c r="G118" s="5" t="s">
        <v>352</v>
      </c>
    </row>
    <row r="119" spans="1:8" ht="30" x14ac:dyDescent="0.2">
      <c r="A119" s="17">
        <v>41862</v>
      </c>
      <c r="C119" s="5" t="s">
        <v>339</v>
      </c>
      <c r="D119" s="3">
        <v>126.15</v>
      </c>
      <c r="E119" s="3"/>
      <c r="F119" s="3">
        <f>F118+D119-E119</f>
        <v>610.5</v>
      </c>
      <c r="G119" s="5" t="s">
        <v>340</v>
      </c>
    </row>
    <row r="120" spans="1:8" x14ac:dyDescent="0.2">
      <c r="A120" s="17"/>
      <c r="C120" s="5"/>
      <c r="D120" s="3"/>
      <c r="E120" s="3"/>
      <c r="G120" s="5"/>
    </row>
    <row r="122" spans="1:8" x14ac:dyDescent="0.2">
      <c r="C122" t="s">
        <v>47</v>
      </c>
      <c r="D122" s="9">
        <f>SUM(D114:D121)</f>
        <v>610.5</v>
      </c>
      <c r="E122" s="9">
        <f>SUM(E114:E121)</f>
        <v>0</v>
      </c>
      <c r="F122" s="3">
        <f>D122-E122</f>
        <v>610.5</v>
      </c>
    </row>
    <row r="126" spans="1:8" x14ac:dyDescent="0.2">
      <c r="C126" s="10" t="s">
        <v>51</v>
      </c>
      <c r="D126" s="9">
        <f>SUM(+D109+D99+D78+D71+D56+D44+D122+D35)</f>
        <v>6326.74</v>
      </c>
      <c r="E126" s="9">
        <f>E122+E109+E99+E78+E71+E56+E44+E35</f>
        <v>2792.98</v>
      </c>
    </row>
  </sheetData>
  <mergeCells count="9">
    <mergeCell ref="A101:B101"/>
    <mergeCell ref="A111:B111"/>
    <mergeCell ref="A15:B15"/>
    <mergeCell ref="A39:B39"/>
    <mergeCell ref="A46:B46"/>
    <mergeCell ref="A58:B58"/>
    <mergeCell ref="A73:B73"/>
    <mergeCell ref="A80:B80"/>
    <mergeCell ref="A37:C37"/>
  </mergeCells>
  <printOptions headings="1"/>
  <pageMargins left="0.7" right="0.7" top="0.75" bottom="0.75" header="0.3" footer="0.3"/>
  <pageSetup scale="65" fitToHeight="2" orientation="portrait" r:id="rId1"/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96"/>
  <sheetViews>
    <sheetView workbookViewId="0">
      <pane ySplit="4" topLeftCell="A38" activePane="bottomLeft" state="frozen"/>
      <selection pane="bottomLeft" activeCell="I71" sqref="I71"/>
    </sheetView>
  </sheetViews>
  <sheetFormatPr defaultColWidth="9.6640625" defaultRowHeight="12.75" x14ac:dyDescent="0.2"/>
  <cols>
    <col min="1" max="1" width="8.33203125" style="19" bestFit="1" customWidth="1"/>
    <col min="2" max="2" width="30.6640625" style="19" bestFit="1" customWidth="1"/>
    <col min="3" max="3" width="8.6640625" style="28" bestFit="1" customWidth="1"/>
    <col min="4" max="4" width="8.44140625" style="19" bestFit="1" customWidth="1"/>
    <col min="5" max="5" width="7.6640625" style="19" bestFit="1" customWidth="1"/>
    <col min="6" max="7" width="6.6640625" style="19" bestFit="1" customWidth="1"/>
    <col min="8" max="8" width="7.33203125" style="19" bestFit="1" customWidth="1"/>
    <col min="9" max="9" width="7.6640625" style="19" bestFit="1" customWidth="1"/>
    <col min="10" max="10" width="7.5546875" style="19" bestFit="1" customWidth="1"/>
    <col min="11" max="11" width="9.6640625" style="33" bestFit="1" customWidth="1"/>
    <col min="12" max="12" width="26.109375" style="19" customWidth="1"/>
    <col min="13" max="16384" width="9.6640625" style="19"/>
  </cols>
  <sheetData>
    <row r="1" spans="1:16" s="20" customFormat="1" ht="60.75" x14ac:dyDescent="0.3">
      <c r="A1" s="34"/>
      <c r="B1" s="35" t="s">
        <v>353</v>
      </c>
      <c r="C1" s="37" t="s">
        <v>273</v>
      </c>
      <c r="D1" s="38" t="s">
        <v>354</v>
      </c>
      <c r="E1" s="38" t="s">
        <v>213</v>
      </c>
      <c r="F1" s="38" t="s">
        <v>35</v>
      </c>
      <c r="G1" s="38" t="s">
        <v>37</v>
      </c>
      <c r="H1" s="38" t="s">
        <v>29</v>
      </c>
      <c r="I1" s="38" t="s">
        <v>39</v>
      </c>
      <c r="J1" s="38" t="s">
        <v>40</v>
      </c>
      <c r="K1" s="39" t="s">
        <v>95</v>
      </c>
      <c r="L1" s="20" t="s">
        <v>6</v>
      </c>
    </row>
    <row r="2" spans="1:16" s="21" customFormat="1" x14ac:dyDescent="0.2">
      <c r="A2" s="59"/>
      <c r="B2" s="59"/>
      <c r="C2" s="40" t="s">
        <v>347</v>
      </c>
      <c r="D2" s="41">
        <v>3600</v>
      </c>
      <c r="E2" s="41">
        <v>660</v>
      </c>
      <c r="F2" s="41">
        <v>175</v>
      </c>
      <c r="G2" s="41">
        <v>220</v>
      </c>
      <c r="H2" s="41">
        <v>330</v>
      </c>
      <c r="I2" s="41">
        <v>110</v>
      </c>
      <c r="J2" s="41">
        <v>600</v>
      </c>
      <c r="K2" s="41">
        <v>5695</v>
      </c>
    </row>
    <row r="3" spans="1:16" s="22" customFormat="1" x14ac:dyDescent="0.2">
      <c r="A3" s="42"/>
      <c r="B3" s="42"/>
      <c r="C3" s="42" t="s">
        <v>277</v>
      </c>
      <c r="D3" s="43">
        <v>0.6321334503950834</v>
      </c>
      <c r="E3" s="43">
        <v>0.11589113257243196</v>
      </c>
      <c r="F3" s="43">
        <v>3.0728709394205442E-2</v>
      </c>
      <c r="G3" s="43">
        <v>3.8630377524143986E-2</v>
      </c>
      <c r="H3" s="43">
        <v>5.7945566286215978E-2</v>
      </c>
      <c r="I3" s="43">
        <v>1.9315188762071993E-2</v>
      </c>
      <c r="J3" s="43">
        <v>0.10535557506584724</v>
      </c>
      <c r="K3" s="44">
        <v>1</v>
      </c>
      <c r="L3" s="23"/>
      <c r="M3" s="23"/>
      <c r="N3" s="23"/>
      <c r="O3" s="23"/>
      <c r="P3" s="23"/>
    </row>
    <row r="4" spans="1:16" s="25" customFormat="1" ht="24" x14ac:dyDescent="0.2">
      <c r="A4" s="38" t="s">
        <v>0</v>
      </c>
      <c r="B4" s="38" t="s">
        <v>279</v>
      </c>
      <c r="C4" s="38" t="s">
        <v>278</v>
      </c>
      <c r="D4" s="45">
        <v>2801.7</v>
      </c>
      <c r="E4" s="45">
        <v>385.78</v>
      </c>
      <c r="F4" s="45">
        <v>55.21</v>
      </c>
      <c r="G4" s="45">
        <v>175.04</v>
      </c>
      <c r="H4" s="45">
        <v>892.91</v>
      </c>
      <c r="I4" s="45">
        <v>-244.36</v>
      </c>
      <c r="J4" s="45">
        <v>442.33</v>
      </c>
      <c r="K4" s="46">
        <v>4508.6099999999997</v>
      </c>
      <c r="L4" s="24"/>
    </row>
    <row r="5" spans="1:16" x14ac:dyDescent="0.2">
      <c r="A5" s="60">
        <v>41554</v>
      </c>
      <c r="B5" s="61" t="s">
        <v>284</v>
      </c>
      <c r="C5" s="47"/>
      <c r="D5" s="45"/>
      <c r="E5" s="45">
        <v>-100</v>
      </c>
      <c r="F5" s="45"/>
      <c r="G5" s="45"/>
      <c r="H5" s="45"/>
      <c r="I5" s="45">
        <v>-98.46</v>
      </c>
      <c r="J5" s="45"/>
      <c r="K5" s="48">
        <f>SUM(C5:J5)+K4</f>
        <v>4310.1499999999996</v>
      </c>
    </row>
    <row r="6" spans="1:16" x14ac:dyDescent="0.2">
      <c r="A6" s="60">
        <v>41564</v>
      </c>
      <c r="B6" s="61" t="s">
        <v>287</v>
      </c>
      <c r="C6" s="47">
        <v>100</v>
      </c>
      <c r="D6" s="49"/>
      <c r="E6" s="49"/>
      <c r="F6" s="49"/>
      <c r="G6" s="49"/>
      <c r="H6" s="49"/>
      <c r="I6" s="49"/>
      <c r="J6" s="49"/>
      <c r="K6" s="48">
        <f t="shared" ref="K6:K43" si="0">SUM(C6:J6)+K5</f>
        <v>4410.1499999999996</v>
      </c>
    </row>
    <row r="7" spans="1:16" x14ac:dyDescent="0.2">
      <c r="A7" s="60">
        <v>41564</v>
      </c>
      <c r="B7" s="61" t="s">
        <v>288</v>
      </c>
      <c r="C7" s="50"/>
      <c r="D7" s="49"/>
      <c r="E7" s="49"/>
      <c r="F7" s="49"/>
      <c r="G7" s="49"/>
      <c r="H7" s="49">
        <v>45</v>
      </c>
      <c r="I7" s="49"/>
      <c r="J7" s="49"/>
      <c r="K7" s="48">
        <f t="shared" si="0"/>
        <v>4455.1499999999996</v>
      </c>
    </row>
    <row r="8" spans="1:16" x14ac:dyDescent="0.2">
      <c r="A8" s="60">
        <v>41564</v>
      </c>
      <c r="B8" s="61" t="s">
        <v>289</v>
      </c>
      <c r="C8" s="47"/>
      <c r="D8" s="49"/>
      <c r="E8" s="49"/>
      <c r="F8" s="45"/>
      <c r="G8" s="45"/>
      <c r="H8" s="45">
        <v>-200</v>
      </c>
      <c r="I8" s="45"/>
      <c r="J8" s="45"/>
      <c r="K8" s="48">
        <f t="shared" si="0"/>
        <v>4255.1499999999996</v>
      </c>
    </row>
    <row r="9" spans="1:16" x14ac:dyDescent="0.2">
      <c r="A9" s="60">
        <v>41564</v>
      </c>
      <c r="B9" s="61" t="s">
        <v>290</v>
      </c>
      <c r="C9" s="47"/>
      <c r="D9" s="49"/>
      <c r="E9" s="49"/>
      <c r="F9" s="45"/>
      <c r="G9" s="45"/>
      <c r="H9" s="45">
        <v>-100</v>
      </c>
      <c r="I9" s="45"/>
      <c r="J9" s="45"/>
      <c r="K9" s="48">
        <f t="shared" si="0"/>
        <v>4155.1499999999996</v>
      </c>
    </row>
    <row r="10" spans="1:16" x14ac:dyDescent="0.2">
      <c r="A10" s="60">
        <v>41570</v>
      </c>
      <c r="B10" s="61" t="s">
        <v>288</v>
      </c>
      <c r="C10" s="47"/>
      <c r="D10" s="49"/>
      <c r="E10" s="49"/>
      <c r="F10" s="45"/>
      <c r="G10" s="45"/>
      <c r="H10" s="45">
        <v>270</v>
      </c>
      <c r="I10" s="45"/>
      <c r="J10" s="45"/>
      <c r="K10" s="48">
        <f t="shared" si="0"/>
        <v>4425.1499999999996</v>
      </c>
    </row>
    <row r="11" spans="1:16" x14ac:dyDescent="0.2">
      <c r="A11" s="60">
        <v>41570</v>
      </c>
      <c r="B11" s="61" t="s">
        <v>291</v>
      </c>
      <c r="C11" s="47"/>
      <c r="D11" s="51"/>
      <c r="E11" s="51"/>
      <c r="F11" s="45"/>
      <c r="G11" s="45"/>
      <c r="H11" s="52"/>
      <c r="I11" s="45">
        <v>75.650000000000006</v>
      </c>
      <c r="J11" s="45"/>
      <c r="K11" s="48">
        <f t="shared" si="0"/>
        <v>4500.7999999999993</v>
      </c>
    </row>
    <row r="12" spans="1:16" x14ac:dyDescent="0.2">
      <c r="A12" s="60">
        <v>41570</v>
      </c>
      <c r="B12" s="61" t="s">
        <v>292</v>
      </c>
      <c r="C12" s="47"/>
      <c r="D12" s="51"/>
      <c r="E12" s="51"/>
      <c r="F12" s="45"/>
      <c r="G12" s="45"/>
      <c r="H12" s="45">
        <v>50</v>
      </c>
      <c r="I12" s="45"/>
      <c r="J12" s="45"/>
      <c r="K12" s="48">
        <f t="shared" si="0"/>
        <v>4550.7999999999993</v>
      </c>
    </row>
    <row r="13" spans="1:16" x14ac:dyDescent="0.2">
      <c r="A13" s="60">
        <v>41570</v>
      </c>
      <c r="B13" s="61" t="s">
        <v>293</v>
      </c>
      <c r="C13" s="47"/>
      <c r="D13" s="51"/>
      <c r="E13" s="51"/>
      <c r="F13" s="45"/>
      <c r="G13" s="45"/>
      <c r="H13" s="45">
        <v>70</v>
      </c>
      <c r="I13" s="45"/>
      <c r="J13" s="45"/>
      <c r="K13" s="48">
        <f t="shared" si="0"/>
        <v>4620.7999999999993</v>
      </c>
    </row>
    <row r="14" spans="1:16" x14ac:dyDescent="0.2">
      <c r="A14" s="60">
        <v>41570</v>
      </c>
      <c r="B14" s="61" t="s">
        <v>294</v>
      </c>
      <c r="C14" s="47"/>
      <c r="D14" s="51"/>
      <c r="E14" s="51"/>
      <c r="F14" s="45"/>
      <c r="G14" s="45"/>
      <c r="H14" s="45">
        <v>20</v>
      </c>
      <c r="I14" s="45"/>
      <c r="J14" s="45"/>
      <c r="K14" s="48">
        <f t="shared" si="0"/>
        <v>4640.7999999999993</v>
      </c>
      <c r="M14" s="36"/>
    </row>
    <row r="15" spans="1:16" x14ac:dyDescent="0.2">
      <c r="A15" s="60">
        <v>41570</v>
      </c>
      <c r="B15" s="61" t="s">
        <v>295</v>
      </c>
      <c r="C15" s="47"/>
      <c r="D15" s="51"/>
      <c r="E15" s="51"/>
      <c r="F15" s="45"/>
      <c r="G15" s="45"/>
      <c r="H15" s="45">
        <v>284</v>
      </c>
      <c r="I15" s="45"/>
      <c r="J15" s="45"/>
      <c r="K15" s="48">
        <f t="shared" si="0"/>
        <v>4924.7999999999993</v>
      </c>
    </row>
    <row r="16" spans="1:16" x14ac:dyDescent="0.2">
      <c r="A16" s="60">
        <v>41570</v>
      </c>
      <c r="B16" s="61" t="s">
        <v>296</v>
      </c>
      <c r="C16" s="47"/>
      <c r="D16" s="51"/>
      <c r="E16" s="51"/>
      <c r="F16" s="45"/>
      <c r="G16" s="45"/>
      <c r="H16" s="45">
        <v>200</v>
      </c>
      <c r="I16" s="45"/>
      <c r="J16" s="45"/>
      <c r="K16" s="48">
        <f t="shared" si="0"/>
        <v>5124.7999999999993</v>
      </c>
    </row>
    <row r="17" spans="1:11" x14ac:dyDescent="0.2">
      <c r="A17" s="60">
        <v>41570</v>
      </c>
      <c r="B17" s="61" t="s">
        <v>297</v>
      </c>
      <c r="C17" s="47">
        <v>100</v>
      </c>
      <c r="D17" s="49"/>
      <c r="E17" s="49"/>
      <c r="F17" s="49"/>
      <c r="G17" s="49"/>
      <c r="H17" s="49"/>
      <c r="I17" s="49"/>
      <c r="J17" s="49"/>
      <c r="K17" s="48">
        <f t="shared" si="0"/>
        <v>5224.7999999999993</v>
      </c>
    </row>
    <row r="18" spans="1:11" x14ac:dyDescent="0.2">
      <c r="A18" s="60">
        <v>41570</v>
      </c>
      <c r="B18" s="61" t="s">
        <v>298</v>
      </c>
      <c r="C18" s="47"/>
      <c r="D18" s="51"/>
      <c r="E18" s="51"/>
      <c r="F18" s="45"/>
      <c r="G18" s="45"/>
      <c r="H18" s="45">
        <v>-480.27</v>
      </c>
      <c r="I18" s="45"/>
      <c r="J18" s="45"/>
      <c r="K18" s="48">
        <f t="shared" si="0"/>
        <v>4744.5299999999988</v>
      </c>
    </row>
    <row r="19" spans="1:11" x14ac:dyDescent="0.2">
      <c r="A19" s="60">
        <v>41570</v>
      </c>
      <c r="B19" s="61" t="s">
        <v>299</v>
      </c>
      <c r="C19" s="47"/>
      <c r="D19" s="51"/>
      <c r="E19" s="51"/>
      <c r="F19" s="45"/>
      <c r="G19" s="45"/>
      <c r="H19" s="45">
        <v>-29.61</v>
      </c>
      <c r="I19" s="45"/>
      <c r="J19" s="45"/>
      <c r="K19" s="48">
        <f t="shared" si="0"/>
        <v>4714.9199999999992</v>
      </c>
    </row>
    <row r="20" spans="1:11" x14ac:dyDescent="0.2">
      <c r="A20" s="60">
        <v>41579</v>
      </c>
      <c r="B20" s="61" t="s">
        <v>300</v>
      </c>
      <c r="C20" s="47"/>
      <c r="D20" s="51"/>
      <c r="E20" s="51"/>
      <c r="F20" s="45"/>
      <c r="G20" s="45"/>
      <c r="H20" s="45">
        <v>-614.77</v>
      </c>
      <c r="I20" s="45"/>
      <c r="J20" s="45"/>
      <c r="K20" s="48">
        <f t="shared" si="0"/>
        <v>4100.1499999999996</v>
      </c>
    </row>
    <row r="21" spans="1:11" x14ac:dyDescent="0.2">
      <c r="A21" s="60">
        <v>41579</v>
      </c>
      <c r="B21" s="61" t="s">
        <v>301</v>
      </c>
      <c r="C21" s="47">
        <v>614.77</v>
      </c>
      <c r="D21" s="51"/>
      <c r="E21" s="51"/>
      <c r="F21" s="51"/>
      <c r="G21" s="51"/>
      <c r="H21" s="51"/>
      <c r="I21" s="51"/>
      <c r="J21" s="51"/>
      <c r="K21" s="48">
        <f t="shared" si="0"/>
        <v>4714.92</v>
      </c>
    </row>
    <row r="22" spans="1:11" x14ac:dyDescent="0.2">
      <c r="A22" s="60">
        <v>41613</v>
      </c>
      <c r="B22" s="61" t="s">
        <v>355</v>
      </c>
      <c r="C22" s="47">
        <v>50</v>
      </c>
      <c r="D22" s="51"/>
      <c r="E22" s="51"/>
      <c r="F22" s="51"/>
      <c r="G22" s="51"/>
      <c r="H22" s="51"/>
      <c r="I22" s="51"/>
      <c r="J22" s="51"/>
      <c r="K22" s="48">
        <f t="shared" si="0"/>
        <v>4764.92</v>
      </c>
    </row>
    <row r="23" spans="1:11" x14ac:dyDescent="0.2">
      <c r="A23" s="60">
        <v>41613</v>
      </c>
      <c r="B23" s="61" t="s">
        <v>356</v>
      </c>
      <c r="C23" s="47">
        <v>50</v>
      </c>
      <c r="D23" s="51"/>
      <c r="E23" s="51"/>
      <c r="F23" s="51"/>
      <c r="G23" s="51"/>
      <c r="H23" s="51"/>
      <c r="I23" s="51"/>
      <c r="J23" s="51"/>
      <c r="K23" s="48">
        <f t="shared" si="0"/>
        <v>4814.92</v>
      </c>
    </row>
    <row r="24" spans="1:11" x14ac:dyDescent="0.2">
      <c r="A24" s="60">
        <v>41639</v>
      </c>
      <c r="B24" s="61" t="s">
        <v>357</v>
      </c>
      <c r="C24" s="47"/>
      <c r="D24" s="45">
        <v>-3600</v>
      </c>
      <c r="E24" s="45"/>
      <c r="F24" s="45"/>
      <c r="G24" s="45"/>
      <c r="H24" s="45"/>
      <c r="I24" s="45"/>
      <c r="J24" s="45"/>
      <c r="K24" s="48">
        <f t="shared" si="0"/>
        <v>1214.92</v>
      </c>
    </row>
    <row r="25" spans="1:11" x14ac:dyDescent="0.2">
      <c r="A25" s="60">
        <v>41639</v>
      </c>
      <c r="B25" s="61" t="s">
        <v>306</v>
      </c>
      <c r="C25" s="47"/>
      <c r="D25" s="45"/>
      <c r="E25" s="45"/>
      <c r="F25" s="45"/>
      <c r="G25" s="45"/>
      <c r="H25" s="45"/>
      <c r="I25" s="45">
        <v>-19.95</v>
      </c>
      <c r="J25" s="45"/>
      <c r="K25" s="48">
        <f t="shared" si="0"/>
        <v>1194.97</v>
      </c>
    </row>
    <row r="26" spans="1:11" x14ac:dyDescent="0.2">
      <c r="A26" s="60">
        <v>41641</v>
      </c>
      <c r="B26" s="61" t="s">
        <v>358</v>
      </c>
      <c r="C26" s="47"/>
      <c r="D26" s="45"/>
      <c r="E26" s="45"/>
      <c r="F26" s="45">
        <v>-14</v>
      </c>
      <c r="G26" s="45"/>
      <c r="H26" s="45"/>
      <c r="I26" s="45"/>
      <c r="J26" s="45"/>
      <c r="K26" s="48">
        <f t="shared" si="0"/>
        <v>1180.97</v>
      </c>
    </row>
    <row r="27" spans="1:11" x14ac:dyDescent="0.2">
      <c r="A27" s="60">
        <v>41645</v>
      </c>
      <c r="B27" s="61" t="s">
        <v>359</v>
      </c>
      <c r="C27" s="47">
        <v>150</v>
      </c>
      <c r="D27" s="49"/>
      <c r="E27" s="49"/>
      <c r="F27" s="49"/>
      <c r="G27" s="49"/>
      <c r="H27" s="49"/>
      <c r="I27" s="49"/>
      <c r="J27" s="49"/>
      <c r="K27" s="48">
        <f t="shared" si="0"/>
        <v>1330.97</v>
      </c>
    </row>
    <row r="28" spans="1:11" x14ac:dyDescent="0.2">
      <c r="A28" s="60">
        <v>41645</v>
      </c>
      <c r="B28" s="61" t="s">
        <v>360</v>
      </c>
      <c r="C28" s="47"/>
      <c r="D28" s="45"/>
      <c r="E28" s="45">
        <v>50</v>
      </c>
      <c r="F28" s="49"/>
      <c r="G28" s="49"/>
      <c r="H28" s="49"/>
      <c r="I28" s="49"/>
      <c r="J28" s="49"/>
      <c r="K28" s="48">
        <f t="shared" si="0"/>
        <v>1380.97</v>
      </c>
    </row>
    <row r="29" spans="1:11" x14ac:dyDescent="0.2">
      <c r="A29" s="60">
        <v>41705</v>
      </c>
      <c r="B29" s="47" t="s">
        <v>311</v>
      </c>
      <c r="C29" s="53"/>
      <c r="D29" s="53"/>
      <c r="E29" s="53"/>
      <c r="F29" s="53"/>
      <c r="G29" s="53"/>
      <c r="H29" s="53"/>
      <c r="I29" s="53"/>
      <c r="J29" s="53">
        <v>-121.05</v>
      </c>
      <c r="K29" s="48">
        <f t="shared" si="0"/>
        <v>1259.92</v>
      </c>
    </row>
    <row r="30" spans="1:11" x14ac:dyDescent="0.2">
      <c r="A30" s="60">
        <v>41706</v>
      </c>
      <c r="B30" s="47" t="s">
        <v>313</v>
      </c>
      <c r="C30" s="53"/>
      <c r="D30" s="53"/>
      <c r="E30" s="53"/>
      <c r="F30" s="53"/>
      <c r="G30" s="53"/>
      <c r="H30" s="53"/>
      <c r="I30" s="53"/>
      <c r="J30" s="53">
        <v>-122.65</v>
      </c>
      <c r="K30" s="48">
        <f t="shared" si="0"/>
        <v>1137.27</v>
      </c>
    </row>
    <row r="31" spans="1:11" x14ac:dyDescent="0.2">
      <c r="A31" s="60">
        <v>41718</v>
      </c>
      <c r="B31" s="47" t="s">
        <v>361</v>
      </c>
      <c r="C31" s="53"/>
      <c r="D31" s="53"/>
      <c r="E31" s="53">
        <v>-26.99</v>
      </c>
      <c r="F31" s="53"/>
      <c r="G31" s="53"/>
      <c r="H31" s="53"/>
      <c r="I31" s="53"/>
      <c r="J31" s="53"/>
      <c r="K31" s="48">
        <f t="shared" si="0"/>
        <v>1110.28</v>
      </c>
    </row>
    <row r="32" spans="1:11" x14ac:dyDescent="0.2">
      <c r="A32" s="60">
        <v>41721</v>
      </c>
      <c r="B32" s="47" t="s">
        <v>362</v>
      </c>
      <c r="C32" s="53"/>
      <c r="D32" s="53"/>
      <c r="E32" s="53">
        <v>-38.340000000000003</v>
      </c>
      <c r="F32" s="53"/>
      <c r="G32" s="53"/>
      <c r="H32" s="53"/>
      <c r="I32" s="53"/>
      <c r="J32" s="53"/>
      <c r="K32" s="48">
        <f t="shared" si="0"/>
        <v>1071.94</v>
      </c>
    </row>
    <row r="33" spans="1:12" x14ac:dyDescent="0.2">
      <c r="A33" s="60">
        <v>41721</v>
      </c>
      <c r="B33" s="47" t="s">
        <v>363</v>
      </c>
      <c r="C33" s="53"/>
      <c r="D33" s="53"/>
      <c r="E33" s="53">
        <v>-38.340000000000003</v>
      </c>
      <c r="F33" s="53"/>
      <c r="G33" s="53"/>
      <c r="H33" s="53"/>
      <c r="I33" s="53"/>
      <c r="J33" s="53"/>
      <c r="K33" s="48">
        <f t="shared" si="0"/>
        <v>1033.6000000000001</v>
      </c>
    </row>
    <row r="34" spans="1:12" x14ac:dyDescent="0.2">
      <c r="A34" s="62">
        <v>41721</v>
      </c>
      <c r="B34" s="53" t="s">
        <v>320</v>
      </c>
      <c r="C34" s="53"/>
      <c r="D34" s="53"/>
      <c r="E34" s="53"/>
      <c r="F34" s="53"/>
      <c r="G34" s="53"/>
      <c r="H34" s="53"/>
      <c r="I34" s="53"/>
      <c r="J34" s="53">
        <v>-37.36</v>
      </c>
      <c r="K34" s="48">
        <f t="shared" si="0"/>
        <v>996.24000000000012</v>
      </c>
    </row>
    <row r="35" spans="1:12" x14ac:dyDescent="0.2">
      <c r="A35" s="62">
        <v>41729</v>
      </c>
      <c r="B35" s="53" t="s">
        <v>320</v>
      </c>
      <c r="C35" s="53"/>
      <c r="D35" s="53"/>
      <c r="E35" s="54"/>
      <c r="F35" s="53"/>
      <c r="G35" s="53"/>
      <c r="H35" s="53"/>
      <c r="I35" s="53"/>
      <c r="J35" s="53">
        <v>-87.45</v>
      </c>
      <c r="K35" s="48">
        <f t="shared" si="0"/>
        <v>908.79000000000008</v>
      </c>
    </row>
    <row r="36" spans="1:12" x14ac:dyDescent="0.2">
      <c r="A36" s="62">
        <v>41735</v>
      </c>
      <c r="B36" s="53" t="s">
        <v>303</v>
      </c>
      <c r="C36" s="55">
        <v>50</v>
      </c>
      <c r="D36" s="49"/>
      <c r="E36" s="49"/>
      <c r="F36" s="49"/>
      <c r="G36" s="49"/>
      <c r="H36" s="49"/>
      <c r="I36" s="49"/>
      <c r="J36" s="49"/>
      <c r="K36" s="48">
        <f t="shared" si="0"/>
        <v>958.79000000000008</v>
      </c>
    </row>
    <row r="37" spans="1:12" ht="25.5" x14ac:dyDescent="0.2">
      <c r="A37" s="62">
        <v>41735</v>
      </c>
      <c r="B37" s="53" t="s">
        <v>242</v>
      </c>
      <c r="C37" s="55">
        <v>50</v>
      </c>
      <c r="D37" s="49"/>
      <c r="E37" s="49"/>
      <c r="F37" s="49"/>
      <c r="G37" s="49"/>
      <c r="H37" s="49"/>
      <c r="I37" s="49"/>
      <c r="J37" s="49"/>
      <c r="K37" s="48">
        <f t="shared" si="0"/>
        <v>1008.7900000000001</v>
      </c>
      <c r="L37" s="25" t="s">
        <v>364</v>
      </c>
    </row>
    <row r="38" spans="1:12" x14ac:dyDescent="0.2">
      <c r="A38" s="62">
        <v>41806</v>
      </c>
      <c r="B38" s="53" t="s">
        <v>348</v>
      </c>
      <c r="C38" s="55">
        <v>100</v>
      </c>
      <c r="D38" s="49"/>
      <c r="E38" s="49"/>
      <c r="F38" s="49"/>
      <c r="G38" s="49"/>
      <c r="H38" s="49"/>
      <c r="I38" s="49"/>
      <c r="J38" s="49"/>
      <c r="K38" s="48">
        <f t="shared" si="0"/>
        <v>1108.79</v>
      </c>
    </row>
    <row r="39" spans="1:12" x14ac:dyDescent="0.2">
      <c r="A39" s="62">
        <v>41806</v>
      </c>
      <c r="B39" s="67" t="s">
        <v>365</v>
      </c>
      <c r="C39" s="55">
        <v>125</v>
      </c>
      <c r="D39" s="49"/>
      <c r="E39" s="49"/>
      <c r="F39" s="49"/>
      <c r="G39" s="49"/>
      <c r="H39" s="49"/>
      <c r="I39" s="49"/>
      <c r="J39" s="49"/>
      <c r="K39" s="48">
        <f t="shared" si="0"/>
        <v>1233.79</v>
      </c>
    </row>
    <row r="40" spans="1:12" ht="15" x14ac:dyDescent="0.2">
      <c r="A40" s="62">
        <v>41806</v>
      </c>
      <c r="B40" s="67" t="s">
        <v>366</v>
      </c>
      <c r="C40" s="68">
        <v>123.19</v>
      </c>
      <c r="E40" s="3"/>
      <c r="F40" s="49"/>
      <c r="G40" s="49"/>
      <c r="H40" s="49"/>
      <c r="I40" s="49"/>
      <c r="J40" s="49"/>
      <c r="K40" s="48">
        <f t="shared" si="0"/>
        <v>1356.98</v>
      </c>
    </row>
    <row r="41" spans="1:12" x14ac:dyDescent="0.2">
      <c r="A41" s="69">
        <v>41810</v>
      </c>
      <c r="B41" s="67" t="s">
        <v>329</v>
      </c>
      <c r="C41" s="19"/>
      <c r="D41" s="36"/>
      <c r="E41" s="68"/>
      <c r="F41" s="49">
        <v>0.08</v>
      </c>
      <c r="G41" s="49"/>
      <c r="H41" s="49"/>
      <c r="I41" s="49"/>
      <c r="J41" s="49"/>
      <c r="K41" s="48">
        <f t="shared" si="0"/>
        <v>1357.06</v>
      </c>
    </row>
    <row r="42" spans="1:12" x14ac:dyDescent="0.2">
      <c r="A42" s="69">
        <v>41810</v>
      </c>
      <c r="B42" s="67" t="s">
        <v>329</v>
      </c>
      <c r="C42" s="19"/>
      <c r="D42" s="36"/>
      <c r="E42" s="68"/>
      <c r="F42" s="49">
        <v>0.15</v>
      </c>
      <c r="G42" s="49"/>
      <c r="H42" s="49"/>
      <c r="I42" s="49"/>
      <c r="J42" s="49"/>
      <c r="K42" s="48">
        <f t="shared" si="0"/>
        <v>1357.21</v>
      </c>
    </row>
    <row r="43" spans="1:12" x14ac:dyDescent="0.2">
      <c r="A43" s="69">
        <v>41810</v>
      </c>
      <c r="B43" s="67" t="s">
        <v>367</v>
      </c>
      <c r="C43" s="19"/>
      <c r="D43" s="36"/>
      <c r="E43" s="68"/>
      <c r="F43" s="49">
        <v>-0.23</v>
      </c>
      <c r="G43" s="49"/>
      <c r="H43" s="49"/>
      <c r="I43" s="49"/>
      <c r="J43" s="49"/>
      <c r="K43" s="48">
        <f t="shared" si="0"/>
        <v>1356.98</v>
      </c>
    </row>
    <row r="44" spans="1:12" x14ac:dyDescent="0.2">
      <c r="A44" s="69">
        <v>41814</v>
      </c>
      <c r="B44" s="67" t="s">
        <v>332</v>
      </c>
      <c r="E44" s="49"/>
      <c r="F44" s="49"/>
      <c r="G44" s="49"/>
      <c r="H44" s="49"/>
      <c r="I44" s="49"/>
      <c r="J44" s="68">
        <v>-115.845</v>
      </c>
      <c r="K44" s="48">
        <f>SUM(C44:J44)+K43</f>
        <v>1241.135</v>
      </c>
    </row>
    <row r="45" spans="1:12" x14ac:dyDescent="0.2">
      <c r="A45" s="69">
        <v>41820</v>
      </c>
      <c r="B45" s="67" t="s">
        <v>15</v>
      </c>
      <c r="C45" s="19"/>
      <c r="D45" s="68"/>
      <c r="F45" s="68">
        <v>0.02</v>
      </c>
      <c r="G45" s="49"/>
      <c r="H45" s="49"/>
      <c r="I45" s="49"/>
      <c r="J45" s="68"/>
      <c r="K45" s="48">
        <f>SUM(C45:J45)+K44</f>
        <v>1241.155</v>
      </c>
    </row>
    <row r="46" spans="1:12" x14ac:dyDescent="0.2">
      <c r="A46" s="62">
        <v>41825</v>
      </c>
      <c r="B46" s="53" t="s">
        <v>368</v>
      </c>
      <c r="C46" s="55">
        <v>150</v>
      </c>
      <c r="D46" s="49"/>
      <c r="E46" s="49"/>
      <c r="F46" s="49"/>
      <c r="G46" s="49"/>
      <c r="H46" s="49"/>
      <c r="I46" s="49"/>
      <c r="J46" s="49"/>
      <c r="K46" s="48">
        <f t="shared" ref="K46:K52" si="1">SUM(C46:J46)+K45</f>
        <v>1391.155</v>
      </c>
    </row>
    <row r="47" spans="1:12" x14ac:dyDescent="0.2">
      <c r="A47" s="71" t="s">
        <v>369</v>
      </c>
      <c r="B47" s="53" t="s">
        <v>370</v>
      </c>
      <c r="C47" s="55"/>
      <c r="D47" s="49"/>
      <c r="E47" s="49"/>
      <c r="F47" s="49"/>
      <c r="G47" s="49"/>
      <c r="H47" s="49">
        <v>-300</v>
      </c>
      <c r="I47" s="49"/>
      <c r="J47" s="49"/>
      <c r="K47" s="48">
        <f t="shared" si="1"/>
        <v>1091.155</v>
      </c>
      <c r="L47" s="48"/>
    </row>
    <row r="48" spans="1:12" x14ac:dyDescent="0.2">
      <c r="A48" s="62">
        <v>41846</v>
      </c>
      <c r="B48" s="53" t="s">
        <v>371</v>
      </c>
      <c r="C48" s="55">
        <v>25</v>
      </c>
      <c r="D48" s="49"/>
      <c r="E48" s="49"/>
      <c r="F48" s="49"/>
      <c r="G48" s="49"/>
      <c r="H48" s="49"/>
      <c r="I48" s="49"/>
      <c r="J48" s="49"/>
      <c r="K48" s="48">
        <f t="shared" si="1"/>
        <v>1116.155</v>
      </c>
    </row>
    <row r="49" spans="1:11" x14ac:dyDescent="0.2">
      <c r="A49" s="62">
        <v>41851</v>
      </c>
      <c r="B49" s="53" t="s">
        <v>15</v>
      </c>
      <c r="C49" s="55"/>
      <c r="D49" s="49"/>
      <c r="E49" s="49"/>
      <c r="F49" s="49">
        <v>0.04</v>
      </c>
      <c r="G49" s="49"/>
      <c r="H49" s="49"/>
      <c r="I49" s="49"/>
      <c r="J49" s="49"/>
      <c r="K49" s="48">
        <f t="shared" si="1"/>
        <v>1116.1949999999999</v>
      </c>
    </row>
    <row r="50" spans="1:11" x14ac:dyDescent="0.2">
      <c r="A50" s="62">
        <v>41862</v>
      </c>
      <c r="B50" s="53" t="s">
        <v>339</v>
      </c>
      <c r="C50" s="55"/>
      <c r="D50" s="49"/>
      <c r="E50" s="49"/>
      <c r="F50" s="49"/>
      <c r="G50" s="49"/>
      <c r="H50" s="49"/>
      <c r="I50" s="49"/>
      <c r="J50" s="49">
        <v>-126.15</v>
      </c>
      <c r="K50" s="48">
        <f t="shared" si="1"/>
        <v>990.04499999999996</v>
      </c>
    </row>
    <row r="51" spans="1:11" x14ac:dyDescent="0.2">
      <c r="A51" s="69">
        <v>41871</v>
      </c>
      <c r="B51" s="67" t="s">
        <v>341</v>
      </c>
      <c r="D51" s="68"/>
      <c r="E51" s="49">
        <v>-38.340000000000003</v>
      </c>
      <c r="F51" s="49"/>
      <c r="G51" s="49"/>
      <c r="H51" s="49"/>
      <c r="I51" s="49"/>
      <c r="J51" s="49"/>
      <c r="K51" s="48">
        <f t="shared" si="1"/>
        <v>951.70499999999993</v>
      </c>
    </row>
    <row r="52" spans="1:11" x14ac:dyDescent="0.2">
      <c r="A52" s="69">
        <v>41876</v>
      </c>
      <c r="B52" s="67" t="s">
        <v>365</v>
      </c>
      <c r="C52" s="28">
        <v>40</v>
      </c>
      <c r="D52" s="68"/>
      <c r="E52" s="49"/>
      <c r="F52" s="49"/>
      <c r="G52" s="49"/>
      <c r="H52" s="49"/>
      <c r="I52" s="49"/>
      <c r="J52" s="49"/>
      <c r="K52" s="48">
        <f t="shared" si="1"/>
        <v>991.70499999999993</v>
      </c>
    </row>
    <row r="53" spans="1:11" x14ac:dyDescent="0.2">
      <c r="A53" s="69">
        <v>41880</v>
      </c>
      <c r="B53" s="67" t="s">
        <v>15</v>
      </c>
      <c r="D53" s="68"/>
      <c r="E53" s="49"/>
      <c r="F53" s="49">
        <v>0.04</v>
      </c>
      <c r="G53" s="49"/>
      <c r="H53" s="49"/>
      <c r="I53" s="49"/>
      <c r="J53" s="49"/>
      <c r="K53" s="48">
        <f>SUM(C53:J53)+K52</f>
        <v>991.74499999999989</v>
      </c>
    </row>
    <row r="54" spans="1:11" x14ac:dyDescent="0.2">
      <c r="A54" s="69">
        <v>41912</v>
      </c>
      <c r="B54" s="67" t="s">
        <v>15</v>
      </c>
      <c r="D54" s="68"/>
      <c r="E54" s="49"/>
      <c r="F54" s="49">
        <v>0.04</v>
      </c>
      <c r="G54" s="49"/>
      <c r="H54" s="49"/>
      <c r="I54" s="49"/>
      <c r="J54" s="49"/>
      <c r="K54" s="48">
        <f>SUM(C54:J54)+K53</f>
        <v>991.78499999999985</v>
      </c>
    </row>
    <row r="55" spans="1:11" x14ac:dyDescent="0.2">
      <c r="A55" s="69"/>
      <c r="B55" s="67"/>
      <c r="D55" s="68"/>
      <c r="E55" s="49"/>
      <c r="F55" s="49"/>
      <c r="G55" s="49"/>
      <c r="H55" s="49"/>
      <c r="I55" s="49"/>
      <c r="J55" s="49"/>
      <c r="K55" s="48"/>
    </row>
    <row r="56" spans="1:11" x14ac:dyDescent="0.2">
      <c r="A56" s="69"/>
      <c r="B56" s="67"/>
      <c r="D56" s="68"/>
      <c r="E56" s="49"/>
      <c r="F56" s="49"/>
      <c r="G56" s="49"/>
      <c r="H56" s="49"/>
      <c r="I56" s="49"/>
      <c r="J56" s="49"/>
      <c r="K56" s="48"/>
    </row>
    <row r="57" spans="1:11" x14ac:dyDescent="0.2">
      <c r="A57" s="69"/>
      <c r="B57" s="67"/>
      <c r="D57" s="68"/>
      <c r="E57" s="49"/>
      <c r="F57" s="49"/>
      <c r="G57" s="49"/>
      <c r="H57" s="49"/>
      <c r="I57" s="49"/>
      <c r="J57" s="49"/>
      <c r="K57" s="48"/>
    </row>
    <row r="58" spans="1:11" x14ac:dyDescent="0.2">
      <c r="A58" s="69"/>
      <c r="B58" s="67"/>
      <c r="D58" s="68"/>
      <c r="E58" s="49"/>
      <c r="F58" s="49"/>
      <c r="G58" s="49"/>
      <c r="H58" s="49"/>
      <c r="I58" s="49"/>
      <c r="J58" s="49"/>
      <c r="K58" s="48"/>
    </row>
    <row r="59" spans="1:11" x14ac:dyDescent="0.2">
      <c r="A59" s="69"/>
      <c r="B59" s="67"/>
      <c r="D59" s="68"/>
      <c r="E59" s="49"/>
      <c r="F59" s="49"/>
      <c r="G59" s="49"/>
      <c r="H59" s="49"/>
      <c r="I59" s="49"/>
      <c r="J59" s="49"/>
      <c r="K59" s="48"/>
    </row>
    <row r="60" spans="1:11" x14ac:dyDescent="0.2">
      <c r="A60" s="69"/>
      <c r="B60" s="67"/>
      <c r="D60" s="68"/>
      <c r="E60" s="49"/>
      <c r="F60" s="49"/>
      <c r="G60" s="49"/>
      <c r="H60" s="49"/>
      <c r="I60" s="49"/>
      <c r="J60" s="49"/>
      <c r="K60" s="48"/>
    </row>
    <row r="61" spans="1:11" x14ac:dyDescent="0.2">
      <c r="A61" s="69"/>
      <c r="B61" s="67"/>
      <c r="D61" s="68"/>
      <c r="E61" s="49"/>
      <c r="F61" s="49"/>
      <c r="G61" s="49"/>
      <c r="H61" s="49"/>
      <c r="I61" s="49"/>
      <c r="J61" s="49"/>
      <c r="K61" s="48"/>
    </row>
    <row r="62" spans="1:11" x14ac:dyDescent="0.2">
      <c r="A62" s="69"/>
      <c r="B62" s="67"/>
      <c r="D62" s="68"/>
      <c r="E62" s="49"/>
      <c r="F62" s="49"/>
      <c r="G62" s="49"/>
      <c r="H62" s="49"/>
      <c r="I62" s="49"/>
      <c r="J62" s="49"/>
      <c r="K62" s="48"/>
    </row>
    <row r="63" spans="1:11" x14ac:dyDescent="0.2">
      <c r="A63" s="62"/>
      <c r="B63" s="53"/>
      <c r="C63" s="55"/>
      <c r="D63" s="49"/>
      <c r="E63" s="49"/>
      <c r="F63" s="49"/>
      <c r="G63" s="49"/>
      <c r="H63" s="49"/>
      <c r="I63" s="49"/>
      <c r="J63" s="49"/>
      <c r="K63" s="48"/>
    </row>
    <row r="64" spans="1:11" x14ac:dyDescent="0.2">
      <c r="A64" s="62"/>
      <c r="B64" s="53"/>
      <c r="C64" s="55"/>
      <c r="D64" s="49"/>
      <c r="E64" s="49"/>
      <c r="F64" s="49"/>
      <c r="G64" s="49"/>
      <c r="H64" s="49"/>
      <c r="I64" s="49"/>
      <c r="J64" s="49"/>
      <c r="K64" s="48"/>
    </row>
    <row r="65" spans="1:11" x14ac:dyDescent="0.2">
      <c r="A65" s="62"/>
      <c r="B65" s="63" t="s">
        <v>372</v>
      </c>
      <c r="C65" s="55">
        <f>SUM(C5:C64)</f>
        <v>1727.96</v>
      </c>
      <c r="D65" s="52"/>
      <c r="E65" s="52"/>
      <c r="F65" s="52"/>
      <c r="G65" s="52"/>
      <c r="H65" s="52"/>
      <c r="I65" s="52"/>
      <c r="J65" s="52"/>
      <c r="K65" s="48"/>
    </row>
    <row r="66" spans="1:11" ht="24" x14ac:dyDescent="0.2">
      <c r="A66" s="62"/>
      <c r="B66" s="64" t="s">
        <v>282</v>
      </c>
      <c r="C66" s="53"/>
      <c r="D66" s="49">
        <f t="shared" ref="D66:J66" si="2">$C65*D3</f>
        <v>1092.3013169446883</v>
      </c>
      <c r="E66" s="49">
        <f t="shared" si="2"/>
        <v>200.25524143985953</v>
      </c>
      <c r="F66" s="49">
        <f t="shared" si="2"/>
        <v>53.09798068481124</v>
      </c>
      <c r="G66" s="49">
        <f t="shared" si="2"/>
        <v>66.751747146619849</v>
      </c>
      <c r="H66" s="49">
        <f t="shared" si="2"/>
        <v>100.12762071992977</v>
      </c>
      <c r="I66" s="49">
        <f t="shared" si="2"/>
        <v>33.375873573309924</v>
      </c>
      <c r="J66" s="49">
        <f t="shared" si="2"/>
        <v>182.05021949078139</v>
      </c>
      <c r="K66" s="48"/>
    </row>
    <row r="67" spans="1:11" x14ac:dyDescent="0.2">
      <c r="A67" s="62"/>
      <c r="B67" s="64" t="s">
        <v>283</v>
      </c>
      <c r="C67" s="52"/>
      <c r="D67" s="49">
        <f t="shared" ref="D67:J67" si="3">SUM(D4:D66)</f>
        <v>294.00131694468814</v>
      </c>
      <c r="E67" s="49">
        <f t="shared" si="3"/>
        <v>394.02524143985943</v>
      </c>
      <c r="F67" s="49">
        <f t="shared" si="3"/>
        <v>94.447980684811242</v>
      </c>
      <c r="G67" s="49">
        <f t="shared" si="3"/>
        <v>241.79174714661985</v>
      </c>
      <c r="H67" s="49">
        <f t="shared" si="3"/>
        <v>207.38762071992966</v>
      </c>
      <c r="I67" s="49">
        <f t="shared" si="3"/>
        <v>-253.74412642669003</v>
      </c>
      <c r="J67" s="49">
        <f t="shared" si="3"/>
        <v>13.875219490781376</v>
      </c>
      <c r="K67" s="48">
        <f>SUM(D67:J67)</f>
        <v>991.78499999999963</v>
      </c>
    </row>
    <row r="68" spans="1:11" x14ac:dyDescent="0.2">
      <c r="A68" s="65"/>
      <c r="B68" s="36"/>
      <c r="C68" s="56"/>
      <c r="D68" s="57"/>
      <c r="E68" s="57"/>
      <c r="F68" s="57"/>
      <c r="G68" s="57"/>
      <c r="H68" s="57"/>
      <c r="I68" s="57"/>
      <c r="J68" s="57"/>
      <c r="K68" s="58"/>
    </row>
    <row r="69" spans="1:11" x14ac:dyDescent="0.2">
      <c r="A69" s="65"/>
      <c r="B69" s="36"/>
      <c r="D69" s="27"/>
      <c r="E69" s="30"/>
      <c r="F69" s="27"/>
      <c r="G69" s="27"/>
      <c r="H69" s="27"/>
      <c r="I69" s="27"/>
      <c r="J69" s="27"/>
      <c r="K69" s="26"/>
    </row>
    <row r="70" spans="1:11" x14ac:dyDescent="0.2">
      <c r="A70" s="66"/>
      <c r="B70" s="36"/>
      <c r="D70" s="27"/>
      <c r="E70" s="30"/>
      <c r="F70" s="27"/>
      <c r="G70" s="27"/>
      <c r="H70" s="27"/>
      <c r="I70" s="27"/>
      <c r="J70" s="27"/>
      <c r="K70" s="26"/>
    </row>
    <row r="71" spans="1:11" x14ac:dyDescent="0.2">
      <c r="A71" s="65"/>
      <c r="B71" s="36"/>
      <c r="D71" s="27"/>
      <c r="E71" s="30"/>
      <c r="F71" s="27"/>
      <c r="G71" s="27"/>
      <c r="H71" s="27"/>
      <c r="I71" s="27"/>
      <c r="J71" s="27"/>
      <c r="K71" s="26"/>
    </row>
    <row r="72" spans="1:11" x14ac:dyDescent="0.2">
      <c r="A72" s="65"/>
      <c r="B72" s="36"/>
      <c r="D72" s="27"/>
      <c r="E72" s="27"/>
      <c r="F72" s="27"/>
      <c r="G72" s="27"/>
      <c r="H72" s="27"/>
      <c r="I72" s="27"/>
      <c r="J72" s="27"/>
      <c r="K72" s="26"/>
    </row>
    <row r="73" spans="1:11" x14ac:dyDescent="0.2">
      <c r="A73" s="65"/>
      <c r="B73" s="36"/>
      <c r="D73" s="27"/>
      <c r="E73" s="27"/>
      <c r="F73" s="27"/>
      <c r="G73" s="27"/>
      <c r="H73" s="27"/>
      <c r="I73" s="27"/>
      <c r="J73" s="27"/>
      <c r="K73" s="26"/>
    </row>
    <row r="74" spans="1:11" x14ac:dyDescent="0.2">
      <c r="A74" s="65"/>
      <c r="B74" s="36"/>
      <c r="D74" s="27"/>
      <c r="E74" s="27"/>
      <c r="F74" s="27"/>
      <c r="G74" s="27"/>
      <c r="H74" s="27"/>
      <c r="I74" s="27"/>
      <c r="J74" s="27"/>
      <c r="K74" s="26"/>
    </row>
    <row r="75" spans="1:11" x14ac:dyDescent="0.2">
      <c r="A75" s="29"/>
      <c r="D75" s="27"/>
      <c r="E75" s="27"/>
      <c r="F75" s="27"/>
      <c r="G75" s="27"/>
      <c r="H75" s="27"/>
      <c r="I75" s="27"/>
      <c r="J75" s="27"/>
      <c r="K75" s="26"/>
    </row>
    <row r="76" spans="1:11" x14ac:dyDescent="0.2">
      <c r="A76" s="29"/>
      <c r="D76" s="27"/>
      <c r="E76" s="27"/>
      <c r="F76" s="27"/>
      <c r="G76" s="27"/>
      <c r="H76" s="27"/>
      <c r="I76" s="27"/>
      <c r="J76" s="27"/>
      <c r="K76" s="26"/>
    </row>
    <row r="77" spans="1:11" x14ac:dyDescent="0.2">
      <c r="A77" s="29"/>
      <c r="D77" s="27"/>
      <c r="E77" s="27"/>
      <c r="F77" s="27"/>
      <c r="G77" s="27"/>
      <c r="H77" s="27"/>
      <c r="I77" s="27"/>
      <c r="J77" s="27"/>
      <c r="K77" s="26"/>
    </row>
    <row r="78" spans="1:11" x14ac:dyDescent="0.2">
      <c r="A78" s="29"/>
      <c r="D78" s="27"/>
      <c r="E78" s="27"/>
      <c r="F78" s="27"/>
      <c r="G78" s="27"/>
      <c r="H78" s="27"/>
      <c r="I78" s="27"/>
      <c r="J78" s="27"/>
      <c r="K78" s="26"/>
    </row>
    <row r="79" spans="1:11" x14ac:dyDescent="0.2">
      <c r="A79" s="29"/>
      <c r="D79" s="27"/>
      <c r="E79" s="27"/>
      <c r="F79" s="27"/>
      <c r="G79" s="27"/>
      <c r="H79" s="27"/>
      <c r="I79" s="27"/>
      <c r="J79" s="27"/>
      <c r="K79" s="26"/>
    </row>
    <row r="80" spans="1:11" x14ac:dyDescent="0.2">
      <c r="A80" s="29"/>
      <c r="D80" s="27"/>
      <c r="E80" s="27"/>
      <c r="F80" s="27"/>
      <c r="G80" s="27"/>
      <c r="H80" s="27"/>
      <c r="I80" s="27"/>
      <c r="J80" s="27"/>
      <c r="K80" s="26"/>
    </row>
    <row r="81" spans="1:11" x14ac:dyDescent="0.2">
      <c r="A81" s="29"/>
      <c r="D81" s="27"/>
      <c r="E81" s="27"/>
      <c r="F81" s="27"/>
      <c r="G81" s="27"/>
      <c r="H81" s="27"/>
      <c r="I81" s="27"/>
      <c r="J81" s="27"/>
      <c r="K81" s="26"/>
    </row>
    <row r="82" spans="1:11" x14ac:dyDescent="0.2">
      <c r="A82" s="29"/>
      <c r="C82" s="31"/>
      <c r="D82" s="27"/>
      <c r="E82" s="27"/>
      <c r="F82" s="27"/>
      <c r="G82" s="27"/>
      <c r="H82" s="27"/>
      <c r="I82" s="27"/>
      <c r="J82" s="27"/>
      <c r="K82" s="26"/>
    </row>
    <row r="83" spans="1:11" x14ac:dyDescent="0.2">
      <c r="A83" s="29"/>
      <c r="C83" s="31"/>
      <c r="D83" s="27"/>
      <c r="E83" s="27"/>
      <c r="F83" s="27"/>
      <c r="G83" s="27"/>
      <c r="H83" s="27"/>
      <c r="I83" s="27"/>
      <c r="J83" s="27"/>
      <c r="K83" s="26"/>
    </row>
    <row r="84" spans="1:11" x14ac:dyDescent="0.2">
      <c r="D84" s="27"/>
      <c r="E84" s="27"/>
      <c r="F84" s="27"/>
      <c r="G84" s="27"/>
      <c r="H84" s="27"/>
      <c r="I84" s="27"/>
      <c r="J84" s="27"/>
      <c r="K84" s="26"/>
    </row>
    <row r="85" spans="1:11" x14ac:dyDescent="0.2">
      <c r="A85" s="29"/>
      <c r="D85" s="27"/>
      <c r="E85" s="27"/>
      <c r="F85" s="27"/>
      <c r="G85" s="27"/>
      <c r="H85" s="27"/>
      <c r="I85" s="27"/>
      <c r="J85" s="27"/>
      <c r="K85" s="26"/>
    </row>
    <row r="86" spans="1:11" x14ac:dyDescent="0.2">
      <c r="D86" s="27"/>
      <c r="E86" s="27"/>
      <c r="F86" s="27"/>
      <c r="G86" s="27"/>
      <c r="H86" s="27"/>
      <c r="I86" s="27"/>
      <c r="J86" s="27"/>
      <c r="K86" s="32"/>
    </row>
    <row r="87" spans="1:11" x14ac:dyDescent="0.2">
      <c r="D87" s="27"/>
      <c r="E87" s="27"/>
      <c r="F87" s="27"/>
      <c r="G87" s="27"/>
      <c r="H87" s="27"/>
      <c r="I87" s="27"/>
      <c r="J87" s="27"/>
      <c r="K87" s="32"/>
    </row>
    <row r="88" spans="1:11" x14ac:dyDescent="0.2">
      <c r="D88" s="27"/>
      <c r="E88" s="27"/>
      <c r="F88" s="27"/>
      <c r="G88" s="27"/>
      <c r="H88" s="27"/>
      <c r="I88" s="27"/>
      <c r="J88" s="27"/>
      <c r="K88" s="32"/>
    </row>
    <row r="89" spans="1:11" x14ac:dyDescent="0.2">
      <c r="D89" s="27"/>
      <c r="E89" s="27"/>
      <c r="F89" s="27"/>
      <c r="G89" s="27"/>
      <c r="H89" s="27"/>
      <c r="I89" s="27"/>
      <c r="J89" s="27"/>
      <c r="K89" s="32"/>
    </row>
    <row r="90" spans="1:11" x14ac:dyDescent="0.2">
      <c r="C90" s="19"/>
      <c r="D90" s="27"/>
      <c r="E90" s="27"/>
      <c r="F90" s="27"/>
      <c r="G90" s="27"/>
      <c r="H90" s="27"/>
      <c r="I90" s="27"/>
      <c r="J90" s="27"/>
      <c r="K90" s="32"/>
    </row>
    <row r="91" spans="1:11" x14ac:dyDescent="0.2">
      <c r="C91" s="19"/>
      <c r="D91" s="27"/>
      <c r="E91" s="27"/>
      <c r="F91" s="27"/>
      <c r="G91" s="27"/>
      <c r="H91" s="27"/>
      <c r="I91" s="27"/>
      <c r="J91" s="27"/>
      <c r="K91" s="32"/>
    </row>
    <row r="92" spans="1:11" x14ac:dyDescent="0.2">
      <c r="C92" s="19"/>
      <c r="D92" s="27"/>
      <c r="E92" s="27"/>
      <c r="F92" s="27"/>
      <c r="G92" s="27"/>
      <c r="H92" s="27"/>
      <c r="I92" s="27"/>
      <c r="J92" s="27"/>
      <c r="K92" s="32"/>
    </row>
    <row r="93" spans="1:11" x14ac:dyDescent="0.2">
      <c r="C93" s="19"/>
      <c r="D93" s="27"/>
      <c r="E93" s="27"/>
      <c r="F93" s="27"/>
      <c r="G93" s="27"/>
      <c r="H93" s="27"/>
      <c r="I93" s="27"/>
      <c r="J93" s="27"/>
      <c r="K93" s="32"/>
    </row>
    <row r="94" spans="1:11" x14ac:dyDescent="0.2">
      <c r="C94" s="19"/>
      <c r="D94" s="27"/>
      <c r="E94" s="27"/>
      <c r="F94" s="27"/>
      <c r="G94" s="27"/>
      <c r="H94" s="27"/>
      <c r="I94" s="27"/>
      <c r="J94" s="27"/>
      <c r="K94" s="32"/>
    </row>
    <row r="95" spans="1:11" x14ac:dyDescent="0.2">
      <c r="C95" s="19"/>
      <c r="D95" s="27"/>
      <c r="E95" s="27"/>
      <c r="F95" s="27"/>
      <c r="G95" s="27"/>
      <c r="H95" s="27"/>
      <c r="I95" s="27"/>
      <c r="J95" s="27"/>
      <c r="K95" s="32"/>
    </row>
    <row r="96" spans="1:11" x14ac:dyDescent="0.2">
      <c r="C96" s="19"/>
      <c r="D96" s="27"/>
      <c r="E96" s="27"/>
      <c r="F96" s="27"/>
      <c r="G96" s="27"/>
      <c r="H96" s="27"/>
      <c r="I96" s="27"/>
      <c r="J96" s="27"/>
      <c r="K96" s="32"/>
    </row>
  </sheetData>
  <printOptions headings="1"/>
  <pageMargins left="0.7" right="0.7" top="0.75" bottom="0.75" header="0.3" footer="0.3"/>
  <pageSetup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1"/>
  <sheetViews>
    <sheetView topLeftCell="A121" workbookViewId="0">
      <selection activeCell="G55" sqref="G55"/>
    </sheetView>
  </sheetViews>
  <sheetFormatPr defaultColWidth="8.6640625" defaultRowHeight="15" x14ac:dyDescent="0.2"/>
  <cols>
    <col min="1" max="1" width="10" style="130" bestFit="1" customWidth="1"/>
    <col min="2" max="2" width="8.6640625" style="135"/>
    <col min="3" max="3" width="35.44140625" style="132" customWidth="1"/>
    <col min="4" max="5" width="10" style="131" bestFit="1" customWidth="1"/>
    <col min="6" max="6" width="12" style="133" customWidth="1"/>
    <col min="7" max="7" width="44.44140625" style="132" customWidth="1"/>
    <col min="8" max="16384" width="8.6640625" style="129"/>
  </cols>
  <sheetData>
    <row r="1" spans="1:7" ht="20.25" x14ac:dyDescent="0.3">
      <c r="A1" s="155" t="s">
        <v>97</v>
      </c>
      <c r="B1" s="155"/>
      <c r="C1" s="155"/>
      <c r="D1" s="155"/>
      <c r="E1" s="155"/>
      <c r="F1" s="155"/>
      <c r="G1" s="155"/>
    </row>
    <row r="3" spans="1:7" ht="40.5" x14ac:dyDescent="0.55000000000000004">
      <c r="A3" s="145"/>
      <c r="B3" s="2" t="s">
        <v>24</v>
      </c>
      <c r="C3" s="4" t="s">
        <v>25</v>
      </c>
      <c r="D3" s="14" t="s">
        <v>98</v>
      </c>
      <c r="E3" s="14" t="s">
        <v>26</v>
      </c>
      <c r="F3" s="14" t="s">
        <v>27</v>
      </c>
      <c r="G3" s="14" t="s">
        <v>6</v>
      </c>
    </row>
    <row r="4" spans="1:7" x14ac:dyDescent="0.2">
      <c r="A4" s="145"/>
      <c r="B4" s="18" t="s">
        <v>10</v>
      </c>
      <c r="C4" s="140" t="s">
        <v>28</v>
      </c>
      <c r="D4" s="105">
        <v>3700</v>
      </c>
      <c r="E4" s="18">
        <f>F59</f>
        <v>3491.29</v>
      </c>
      <c r="F4" s="105">
        <f>E4-D4</f>
        <v>-208.71000000000004</v>
      </c>
      <c r="G4" s="140"/>
    </row>
    <row r="5" spans="1:7" x14ac:dyDescent="0.2">
      <c r="A5" s="145"/>
      <c r="B5" s="18" t="s">
        <v>12</v>
      </c>
      <c r="C5" s="140" t="s">
        <v>29</v>
      </c>
      <c r="D5" s="105">
        <v>800</v>
      </c>
      <c r="E5" s="18">
        <f>F73</f>
        <v>2171.3000000000002</v>
      </c>
      <c r="F5" s="105">
        <f t="shared" ref="F5:F13" si="0">E5-D5</f>
        <v>1371.3000000000002</v>
      </c>
      <c r="G5" s="140"/>
    </row>
    <row r="6" spans="1:7" x14ac:dyDescent="0.2">
      <c r="A6" s="145"/>
      <c r="B6" s="18"/>
      <c r="C6" s="141" t="s">
        <v>30</v>
      </c>
      <c r="D6" s="105">
        <f>SUM(D4:D5)</f>
        <v>4500</v>
      </c>
      <c r="E6" s="105">
        <f>SUM(E4:E5)</f>
        <v>5662.59</v>
      </c>
      <c r="F6" s="105">
        <f t="shared" si="0"/>
        <v>1162.5900000000001</v>
      </c>
      <c r="G6" s="140"/>
    </row>
    <row r="7" spans="1:7" x14ac:dyDescent="0.2">
      <c r="A7" s="145"/>
      <c r="B7" s="18"/>
      <c r="C7" s="140"/>
      <c r="D7" s="105"/>
      <c r="E7" s="18"/>
      <c r="F7" s="105"/>
      <c r="G7" s="140"/>
    </row>
    <row r="8" spans="1:7" s="134" customFormat="1" ht="16.5" customHeight="1" x14ac:dyDescent="0.2">
      <c r="A8" s="138"/>
      <c r="B8" s="139" t="s">
        <v>31</v>
      </c>
      <c r="C8" s="142" t="s">
        <v>32</v>
      </c>
      <c r="D8" s="105">
        <v>2000</v>
      </c>
      <c r="E8" s="18">
        <f>F83</f>
        <v>0</v>
      </c>
      <c r="F8" s="105">
        <f t="shared" si="0"/>
        <v>-2000</v>
      </c>
      <c r="G8" s="142"/>
    </row>
    <row r="9" spans="1:7" x14ac:dyDescent="0.2">
      <c r="A9" s="145"/>
      <c r="B9" s="18" t="s">
        <v>33</v>
      </c>
      <c r="C9" s="140" t="s">
        <v>34</v>
      </c>
      <c r="D9" s="105">
        <v>500</v>
      </c>
      <c r="E9" s="18">
        <f>F94</f>
        <v>43.77</v>
      </c>
      <c r="F9" s="105">
        <f t="shared" si="0"/>
        <v>-456.23</v>
      </c>
      <c r="G9" s="140"/>
    </row>
    <row r="10" spans="1:7" x14ac:dyDescent="0.2">
      <c r="A10" s="145"/>
      <c r="B10" s="18" t="s">
        <v>16</v>
      </c>
      <c r="C10" s="140" t="s">
        <v>35</v>
      </c>
      <c r="D10" s="105">
        <v>25</v>
      </c>
      <c r="E10" s="18">
        <f>F113</f>
        <v>-3.2700000000000009</v>
      </c>
      <c r="F10" s="105">
        <f t="shared" si="0"/>
        <v>-28.27</v>
      </c>
      <c r="G10" s="140"/>
    </row>
    <row r="11" spans="1:7" x14ac:dyDescent="0.2">
      <c r="A11" s="145"/>
      <c r="B11" s="18" t="s">
        <v>36</v>
      </c>
      <c r="C11" s="140" t="s">
        <v>37</v>
      </c>
      <c r="D11" s="105">
        <v>120</v>
      </c>
      <c r="E11" s="18">
        <f>F120</f>
        <v>0</v>
      </c>
      <c r="F11" s="105">
        <f t="shared" si="0"/>
        <v>-120</v>
      </c>
      <c r="G11" s="140"/>
    </row>
    <row r="12" spans="1:7" x14ac:dyDescent="0.2">
      <c r="A12" s="145"/>
      <c r="B12" s="18" t="s">
        <v>38</v>
      </c>
      <c r="C12" s="140" t="s">
        <v>39</v>
      </c>
      <c r="D12" s="105">
        <v>25</v>
      </c>
      <c r="E12" s="18">
        <f>F127</f>
        <v>0</v>
      </c>
      <c r="F12" s="105">
        <f t="shared" si="0"/>
        <v>-25</v>
      </c>
      <c r="G12" s="140"/>
    </row>
    <row r="13" spans="1:7" x14ac:dyDescent="0.2">
      <c r="A13" s="145"/>
      <c r="B13" s="18" t="s">
        <v>9</v>
      </c>
      <c r="C13" s="140" t="s">
        <v>40</v>
      </c>
      <c r="D13" s="105">
        <v>1380</v>
      </c>
      <c r="E13" s="18">
        <f>F144</f>
        <v>1284.8800000000003</v>
      </c>
      <c r="F13" s="105">
        <f t="shared" si="0"/>
        <v>-95.119999999999663</v>
      </c>
      <c r="G13" s="140"/>
    </row>
    <row r="14" spans="1:7" x14ac:dyDescent="0.2">
      <c r="A14" s="145"/>
      <c r="B14" s="18" t="s">
        <v>41</v>
      </c>
      <c r="C14" s="140" t="s">
        <v>42</v>
      </c>
      <c r="D14" s="105">
        <v>450</v>
      </c>
      <c r="E14" s="18">
        <f>F151</f>
        <v>0</v>
      </c>
      <c r="F14" s="105">
        <f>E14-D14</f>
        <v>-450</v>
      </c>
      <c r="G14" s="140"/>
    </row>
    <row r="15" spans="1:7" x14ac:dyDescent="0.2">
      <c r="A15" s="145"/>
      <c r="B15" s="146" t="s">
        <v>14</v>
      </c>
      <c r="C15" s="140" t="s">
        <v>43</v>
      </c>
      <c r="D15" s="18">
        <v>0</v>
      </c>
      <c r="E15" s="18">
        <f>F159</f>
        <v>1700</v>
      </c>
      <c r="F15" s="105">
        <f>E15-D15</f>
        <v>1700</v>
      </c>
      <c r="G15" s="140"/>
    </row>
    <row r="16" spans="1:7" x14ac:dyDescent="0.2">
      <c r="A16" s="145"/>
      <c r="B16" s="146"/>
      <c r="C16" s="141" t="s">
        <v>30</v>
      </c>
      <c r="D16" s="105">
        <f>SUM(D8:D15)</f>
        <v>4500</v>
      </c>
      <c r="E16" s="18">
        <f>SUM(E8:E15)</f>
        <v>3025.38</v>
      </c>
      <c r="F16" s="105">
        <f>D16-E16</f>
        <v>1474.62</v>
      </c>
      <c r="G16" s="140"/>
    </row>
    <row r="17" spans="1:7" x14ac:dyDescent="0.2">
      <c r="A17" s="145"/>
      <c r="B17" s="146"/>
      <c r="C17" s="141"/>
      <c r="D17" s="105"/>
      <c r="E17" s="18"/>
      <c r="F17" s="105"/>
      <c r="G17" s="140"/>
    </row>
    <row r="18" spans="1:7" x14ac:dyDescent="0.2">
      <c r="A18" s="145"/>
      <c r="B18" s="157" t="s">
        <v>99</v>
      </c>
      <c r="C18" s="157"/>
      <c r="D18" s="157"/>
      <c r="E18" s="157"/>
      <c r="F18" s="157"/>
      <c r="G18" s="140"/>
    </row>
    <row r="20" spans="1:7" ht="20.25" x14ac:dyDescent="0.3">
      <c r="A20" s="154" t="s">
        <v>44</v>
      </c>
      <c r="B20" s="154"/>
      <c r="C20" s="154"/>
      <c r="D20" s="18"/>
      <c r="E20" s="18"/>
      <c r="F20" s="105"/>
      <c r="G20" s="140"/>
    </row>
    <row r="22" spans="1:7" s="136" customFormat="1" ht="15.75" x14ac:dyDescent="0.25">
      <c r="A22" s="158" t="s">
        <v>45</v>
      </c>
      <c r="B22" s="158"/>
      <c r="C22" s="94" t="s">
        <v>28</v>
      </c>
      <c r="D22" s="11" t="s">
        <v>46</v>
      </c>
      <c r="E22" s="13" t="s">
        <v>10</v>
      </c>
      <c r="F22" s="12"/>
      <c r="G22" s="94"/>
    </row>
    <row r="23" spans="1:7" ht="15.75" x14ac:dyDescent="0.25">
      <c r="A23" s="151"/>
      <c r="B23" s="122"/>
      <c r="C23" s="140"/>
      <c r="D23" s="11"/>
      <c r="E23" s="18"/>
      <c r="F23" s="105"/>
      <c r="G23" s="140"/>
    </row>
    <row r="24" spans="1:7" s="137" customFormat="1" ht="15.75" x14ac:dyDescent="0.25">
      <c r="A24" s="152" t="s">
        <v>0</v>
      </c>
      <c r="B24" s="152" t="s">
        <v>1</v>
      </c>
      <c r="C24" s="4" t="s">
        <v>2</v>
      </c>
      <c r="D24" s="2" t="s">
        <v>3</v>
      </c>
      <c r="E24" s="2" t="s">
        <v>4</v>
      </c>
      <c r="F24" s="2" t="s">
        <v>30</v>
      </c>
      <c r="G24" s="4" t="s">
        <v>6</v>
      </c>
    </row>
    <row r="25" spans="1:7" x14ac:dyDescent="0.2">
      <c r="A25" s="147">
        <v>42646</v>
      </c>
      <c r="B25" s="146"/>
      <c r="C25" s="140" t="s">
        <v>60</v>
      </c>
      <c r="D25" s="105"/>
      <c r="E25" s="105">
        <v>100</v>
      </c>
      <c r="F25" s="18">
        <v>100</v>
      </c>
      <c r="G25" s="140"/>
    </row>
    <row r="26" spans="1:7" x14ac:dyDescent="0.2">
      <c r="A26" s="147">
        <v>42663</v>
      </c>
      <c r="B26" s="146"/>
      <c r="C26" s="140" t="s">
        <v>68</v>
      </c>
      <c r="D26" s="105"/>
      <c r="E26" s="105">
        <v>50</v>
      </c>
      <c r="F26" s="18">
        <f>F25+E26-D26</f>
        <v>150</v>
      </c>
      <c r="G26" s="140"/>
    </row>
    <row r="27" spans="1:7" x14ac:dyDescent="0.2">
      <c r="A27" s="147">
        <v>42677</v>
      </c>
      <c r="B27" s="146"/>
      <c r="C27" s="140" t="s">
        <v>23</v>
      </c>
      <c r="D27" s="105"/>
      <c r="E27" s="105">
        <v>50</v>
      </c>
      <c r="F27" s="18">
        <f t="shared" ref="F27:F48" si="1">F26+E27-D27</f>
        <v>200</v>
      </c>
      <c r="G27" s="140"/>
    </row>
    <row r="28" spans="1:7" x14ac:dyDescent="0.2">
      <c r="A28" s="147">
        <v>42677</v>
      </c>
      <c r="B28" s="146"/>
      <c r="C28" s="140" t="s">
        <v>70</v>
      </c>
      <c r="D28" s="105"/>
      <c r="E28" s="105">
        <v>29.3</v>
      </c>
      <c r="F28" s="18">
        <f t="shared" si="1"/>
        <v>229.3</v>
      </c>
      <c r="G28" s="140"/>
    </row>
    <row r="29" spans="1:7" x14ac:dyDescent="0.2">
      <c r="A29" s="147">
        <v>42689</v>
      </c>
      <c r="B29" s="146"/>
      <c r="C29" s="140" t="s">
        <v>54</v>
      </c>
      <c r="D29" s="105"/>
      <c r="E29" s="105">
        <v>250</v>
      </c>
      <c r="F29" s="18">
        <f t="shared" si="1"/>
        <v>479.3</v>
      </c>
      <c r="G29" s="140"/>
    </row>
    <row r="30" spans="1:7" x14ac:dyDescent="0.2">
      <c r="A30" s="147">
        <v>42696</v>
      </c>
      <c r="B30" s="146"/>
      <c r="C30" s="140" t="s">
        <v>74</v>
      </c>
      <c r="D30" s="105"/>
      <c r="E30" s="148">
        <v>25</v>
      </c>
      <c r="F30" s="18">
        <f t="shared" si="1"/>
        <v>504.3</v>
      </c>
      <c r="G30" s="140"/>
    </row>
    <row r="31" spans="1:7" x14ac:dyDescent="0.2">
      <c r="A31" s="147">
        <v>42701</v>
      </c>
      <c r="B31" s="146"/>
      <c r="C31" s="140" t="s">
        <v>57</v>
      </c>
      <c r="D31" s="105"/>
      <c r="E31" s="148">
        <v>100</v>
      </c>
      <c r="F31" s="18">
        <f t="shared" si="1"/>
        <v>604.29999999999995</v>
      </c>
      <c r="G31" s="140"/>
    </row>
    <row r="32" spans="1:7" x14ac:dyDescent="0.2">
      <c r="A32" s="147">
        <v>42706</v>
      </c>
      <c r="B32" s="146"/>
      <c r="C32" s="140" t="s">
        <v>13</v>
      </c>
      <c r="D32" s="105"/>
      <c r="E32" s="148">
        <v>300</v>
      </c>
      <c r="F32" s="18">
        <f t="shared" si="1"/>
        <v>904.3</v>
      </c>
      <c r="G32" s="140"/>
    </row>
    <row r="33" spans="1:7" x14ac:dyDescent="0.2">
      <c r="A33" s="147">
        <v>42716</v>
      </c>
      <c r="B33" s="146"/>
      <c r="C33" s="140" t="s">
        <v>56</v>
      </c>
      <c r="D33" s="105"/>
      <c r="E33" s="148">
        <v>100</v>
      </c>
      <c r="F33" s="18">
        <f t="shared" si="1"/>
        <v>1004.3</v>
      </c>
      <c r="G33" s="140"/>
    </row>
    <row r="34" spans="1:7" x14ac:dyDescent="0.2">
      <c r="A34" s="147">
        <v>42779</v>
      </c>
      <c r="B34" s="146"/>
      <c r="C34" s="140" t="s">
        <v>100</v>
      </c>
      <c r="D34" s="105"/>
      <c r="E34" s="148">
        <v>945</v>
      </c>
      <c r="F34" s="18">
        <f t="shared" si="1"/>
        <v>1949.3</v>
      </c>
      <c r="G34" s="140" t="s">
        <v>101</v>
      </c>
    </row>
    <row r="35" spans="1:7" x14ac:dyDescent="0.2">
      <c r="A35" s="147">
        <v>42780</v>
      </c>
      <c r="B35" s="146"/>
      <c r="C35" s="140" t="s">
        <v>100</v>
      </c>
      <c r="D35" s="105"/>
      <c r="E35" s="148">
        <v>100</v>
      </c>
      <c r="F35" s="18">
        <f t="shared" si="1"/>
        <v>2049.3000000000002</v>
      </c>
      <c r="G35" s="140" t="s">
        <v>102</v>
      </c>
    </row>
    <row r="36" spans="1:7" ht="30" x14ac:dyDescent="0.2">
      <c r="A36" s="147">
        <v>42783</v>
      </c>
      <c r="B36" s="146">
        <v>1265</v>
      </c>
      <c r="C36" s="140" t="s">
        <v>78</v>
      </c>
      <c r="D36" s="105">
        <v>1045</v>
      </c>
      <c r="E36" s="148"/>
      <c r="F36" s="18">
        <f t="shared" si="1"/>
        <v>1004.3000000000002</v>
      </c>
      <c r="G36" s="140" t="s">
        <v>103</v>
      </c>
    </row>
    <row r="37" spans="1:7" x14ac:dyDescent="0.2">
      <c r="A37" s="147">
        <v>42787</v>
      </c>
      <c r="B37" s="146"/>
      <c r="C37" s="140" t="s">
        <v>81</v>
      </c>
      <c r="D37" s="105"/>
      <c r="E37" s="148">
        <v>100</v>
      </c>
      <c r="F37" s="18">
        <f t="shared" si="1"/>
        <v>1104.3000000000002</v>
      </c>
      <c r="G37" s="140"/>
    </row>
    <row r="38" spans="1:7" x14ac:dyDescent="0.2">
      <c r="A38" s="147">
        <v>42789</v>
      </c>
      <c r="B38" s="146"/>
      <c r="C38" s="140" t="s">
        <v>18</v>
      </c>
      <c r="D38" s="105"/>
      <c r="E38" s="148">
        <v>40</v>
      </c>
      <c r="F38" s="18">
        <f t="shared" si="1"/>
        <v>1144.3000000000002</v>
      </c>
      <c r="G38" s="140"/>
    </row>
    <row r="39" spans="1:7" x14ac:dyDescent="0.2">
      <c r="A39" s="147">
        <v>42799</v>
      </c>
      <c r="B39" s="146"/>
      <c r="C39" s="140" t="s">
        <v>57</v>
      </c>
      <c r="D39" s="105"/>
      <c r="E39" s="148">
        <v>132</v>
      </c>
      <c r="F39" s="18">
        <f t="shared" si="1"/>
        <v>1276.3000000000002</v>
      </c>
      <c r="G39" s="140"/>
    </row>
    <row r="40" spans="1:7" x14ac:dyDescent="0.2">
      <c r="A40" s="147">
        <v>42799</v>
      </c>
      <c r="B40" s="146"/>
      <c r="C40" s="140" t="s">
        <v>21</v>
      </c>
      <c r="D40" s="105"/>
      <c r="E40" s="148">
        <v>150</v>
      </c>
      <c r="F40" s="18">
        <f t="shared" si="1"/>
        <v>1426.3000000000002</v>
      </c>
      <c r="G40" s="140"/>
    </row>
    <row r="41" spans="1:7" x14ac:dyDescent="0.2">
      <c r="A41" s="147">
        <v>42799</v>
      </c>
      <c r="B41" s="146"/>
      <c r="C41" s="140" t="s">
        <v>17</v>
      </c>
      <c r="D41" s="105"/>
      <c r="E41" s="148">
        <v>25</v>
      </c>
      <c r="F41" s="18">
        <f t="shared" si="1"/>
        <v>1451.3000000000002</v>
      </c>
      <c r="G41" s="140"/>
    </row>
    <row r="42" spans="1:7" x14ac:dyDescent="0.2">
      <c r="A42" s="147">
        <v>42812</v>
      </c>
      <c r="B42" s="146"/>
      <c r="C42" s="140" t="s">
        <v>22</v>
      </c>
      <c r="D42" s="105"/>
      <c r="E42" s="148">
        <v>25</v>
      </c>
      <c r="F42" s="18">
        <f t="shared" si="1"/>
        <v>1476.3000000000002</v>
      </c>
      <c r="G42" s="140"/>
    </row>
    <row r="43" spans="1:7" x14ac:dyDescent="0.2">
      <c r="A43" s="147">
        <v>42816</v>
      </c>
      <c r="B43" s="146"/>
      <c r="C43" s="140" t="s">
        <v>82</v>
      </c>
      <c r="D43" s="105"/>
      <c r="E43" s="148">
        <v>75</v>
      </c>
      <c r="F43" s="18">
        <f t="shared" si="1"/>
        <v>1551.3000000000002</v>
      </c>
      <c r="G43" s="140"/>
    </row>
    <row r="44" spans="1:7" x14ac:dyDescent="0.2">
      <c r="A44" s="147">
        <v>42822</v>
      </c>
      <c r="B44" s="146"/>
      <c r="C44" s="140" t="s">
        <v>23</v>
      </c>
      <c r="D44" s="105"/>
      <c r="E44" s="148">
        <v>100</v>
      </c>
      <c r="F44" s="18">
        <f t="shared" si="1"/>
        <v>1651.3000000000002</v>
      </c>
      <c r="G44" s="140"/>
    </row>
    <row r="45" spans="1:7" x14ac:dyDescent="0.2">
      <c r="A45" s="147">
        <v>42843</v>
      </c>
      <c r="B45" s="146"/>
      <c r="C45" s="140" t="s">
        <v>87</v>
      </c>
      <c r="D45" s="105"/>
      <c r="E45" s="148">
        <v>109.35</v>
      </c>
      <c r="F45" s="18">
        <f t="shared" si="1"/>
        <v>1760.65</v>
      </c>
      <c r="G45" s="140"/>
    </row>
    <row r="46" spans="1:7" x14ac:dyDescent="0.2">
      <c r="A46" s="147">
        <v>42864</v>
      </c>
      <c r="B46" s="146"/>
      <c r="C46" s="140" t="s">
        <v>19</v>
      </c>
      <c r="D46" s="105"/>
      <c r="E46" s="148">
        <v>50</v>
      </c>
      <c r="F46" s="18">
        <f t="shared" si="1"/>
        <v>1810.65</v>
      </c>
      <c r="G46" s="140"/>
    </row>
    <row r="47" spans="1:7" x14ac:dyDescent="0.2">
      <c r="A47" s="147">
        <v>42866</v>
      </c>
      <c r="B47" s="146"/>
      <c r="C47" s="140" t="s">
        <v>17</v>
      </c>
      <c r="D47" s="105"/>
      <c r="E47" s="148">
        <v>25</v>
      </c>
      <c r="F47" s="18">
        <f t="shared" si="1"/>
        <v>1835.65</v>
      </c>
      <c r="G47" s="140"/>
    </row>
    <row r="48" spans="1:7" x14ac:dyDescent="0.2">
      <c r="A48" s="147">
        <v>42866</v>
      </c>
      <c r="B48" s="146"/>
      <c r="C48" s="140" t="s">
        <v>18</v>
      </c>
      <c r="D48" s="105"/>
      <c r="E48" s="148">
        <v>50</v>
      </c>
      <c r="F48" s="18">
        <f t="shared" si="1"/>
        <v>1885.65</v>
      </c>
      <c r="G48" s="140"/>
    </row>
    <row r="49" spans="1:7" ht="30" x14ac:dyDescent="0.2">
      <c r="A49" s="147">
        <v>42886</v>
      </c>
      <c r="B49" s="146"/>
      <c r="C49" s="140" t="s">
        <v>88</v>
      </c>
      <c r="D49" s="105"/>
      <c r="E49" s="148">
        <v>995.64</v>
      </c>
      <c r="F49" s="18">
        <f>F48+E49-D49</f>
        <v>2881.29</v>
      </c>
      <c r="G49" s="140"/>
    </row>
    <row r="50" spans="1:7" x14ac:dyDescent="0.2">
      <c r="A50" s="147">
        <v>42898</v>
      </c>
      <c r="B50" s="146"/>
      <c r="C50" s="140" t="s">
        <v>56</v>
      </c>
      <c r="D50" s="105"/>
      <c r="E50" s="148">
        <v>100</v>
      </c>
      <c r="F50" s="18">
        <f>F49+E50-D50</f>
        <v>2981.29</v>
      </c>
      <c r="G50" s="140"/>
    </row>
    <row r="51" spans="1:7" x14ac:dyDescent="0.2">
      <c r="A51" s="147">
        <v>42907</v>
      </c>
      <c r="B51" s="146"/>
      <c r="C51" s="140" t="s">
        <v>18</v>
      </c>
      <c r="D51" s="105"/>
      <c r="E51" s="148">
        <v>40</v>
      </c>
      <c r="F51" s="18">
        <f>F50+E51-D51</f>
        <v>3021.29</v>
      </c>
      <c r="G51" s="140"/>
    </row>
    <row r="52" spans="1:7" x14ac:dyDescent="0.2">
      <c r="A52" s="147">
        <v>42928</v>
      </c>
      <c r="B52" s="146"/>
      <c r="C52" s="140" t="s">
        <v>11</v>
      </c>
      <c r="D52" s="105"/>
      <c r="E52" s="148">
        <v>45</v>
      </c>
      <c r="F52" s="18">
        <f t="shared" ref="F52:F55" si="2">F51+E52-D52</f>
        <v>3066.29</v>
      </c>
      <c r="G52" s="140"/>
    </row>
    <row r="53" spans="1:7" x14ac:dyDescent="0.2">
      <c r="A53" s="147">
        <v>42936</v>
      </c>
      <c r="B53" s="146"/>
      <c r="C53" s="140" t="s">
        <v>20</v>
      </c>
      <c r="D53" s="105"/>
      <c r="E53" s="148">
        <v>100</v>
      </c>
      <c r="F53" s="18">
        <f t="shared" si="2"/>
        <v>3166.29</v>
      </c>
      <c r="G53" s="140"/>
    </row>
    <row r="54" spans="1:7" x14ac:dyDescent="0.2">
      <c r="A54" s="147">
        <v>42985</v>
      </c>
      <c r="B54" s="146"/>
      <c r="C54" s="140" t="s">
        <v>17</v>
      </c>
      <c r="D54" s="105"/>
      <c r="E54" s="148">
        <v>25</v>
      </c>
      <c r="F54" s="18">
        <f t="shared" si="2"/>
        <v>3191.29</v>
      </c>
      <c r="G54" s="140"/>
    </row>
    <row r="55" spans="1:7" x14ac:dyDescent="0.2">
      <c r="A55" s="147">
        <v>43002</v>
      </c>
      <c r="B55" s="146"/>
      <c r="C55" s="140" t="s">
        <v>94</v>
      </c>
      <c r="D55" s="105"/>
      <c r="E55" s="105">
        <v>300</v>
      </c>
      <c r="F55" s="18">
        <f t="shared" si="2"/>
        <v>3491.29</v>
      </c>
      <c r="G55" s="140"/>
    </row>
    <row r="56" spans="1:7" x14ac:dyDescent="0.2">
      <c r="A56" s="147"/>
      <c r="B56" s="146"/>
      <c r="C56" s="140"/>
      <c r="D56" s="105"/>
      <c r="E56" s="148"/>
      <c r="F56" s="18"/>
      <c r="G56" s="140"/>
    </row>
    <row r="57" spans="1:7" x14ac:dyDescent="0.2">
      <c r="A57" s="147"/>
      <c r="B57" s="146"/>
      <c r="C57" s="140"/>
      <c r="D57" s="105"/>
      <c r="E57" s="148"/>
      <c r="F57" s="18"/>
      <c r="G57" s="140"/>
    </row>
    <row r="58" spans="1:7" x14ac:dyDescent="0.2">
      <c r="A58" s="147"/>
      <c r="B58" s="146"/>
      <c r="C58" s="140"/>
      <c r="D58" s="105"/>
      <c r="E58" s="105"/>
      <c r="F58" s="18"/>
      <c r="G58" s="140"/>
    </row>
    <row r="59" spans="1:7" x14ac:dyDescent="0.2">
      <c r="A59" s="145"/>
      <c r="B59" s="146"/>
      <c r="C59" s="141" t="s">
        <v>47</v>
      </c>
      <c r="D59" s="18">
        <f>SUM(D25:D58)</f>
        <v>1045</v>
      </c>
      <c r="E59" s="18">
        <f>SUM(E25:E58)</f>
        <v>4536.29</v>
      </c>
      <c r="F59" s="105">
        <f>E59-D59</f>
        <v>3491.29</v>
      </c>
      <c r="G59" s="140"/>
    </row>
    <row r="60" spans="1:7" x14ac:dyDescent="0.2">
      <c r="A60" s="145"/>
      <c r="B60" s="146"/>
      <c r="C60" s="141"/>
      <c r="D60" s="18"/>
      <c r="E60" s="18"/>
      <c r="F60" s="105"/>
      <c r="G60" s="140"/>
    </row>
    <row r="61" spans="1:7" ht="15.75" x14ac:dyDescent="0.25">
      <c r="A61" s="145"/>
      <c r="B61" s="146"/>
      <c r="C61" s="141"/>
      <c r="D61" s="18"/>
      <c r="E61" s="18"/>
      <c r="F61" s="12"/>
      <c r="G61" s="94"/>
    </row>
    <row r="62" spans="1:7" ht="15.75" x14ac:dyDescent="0.25">
      <c r="A62" s="158" t="s">
        <v>45</v>
      </c>
      <c r="B62" s="158"/>
      <c r="C62" s="94" t="s">
        <v>29</v>
      </c>
      <c r="D62" s="11" t="s">
        <v>46</v>
      </c>
      <c r="E62" s="13" t="s">
        <v>12</v>
      </c>
      <c r="F62" s="12"/>
      <c r="G62" s="140"/>
    </row>
    <row r="63" spans="1:7" ht="15.75" x14ac:dyDescent="0.25">
      <c r="A63" s="151"/>
      <c r="B63" s="122"/>
      <c r="C63" s="140"/>
      <c r="D63" s="11"/>
      <c r="E63" s="18"/>
      <c r="F63" s="105"/>
      <c r="G63" s="140"/>
    </row>
    <row r="64" spans="1:7" ht="15.75" x14ac:dyDescent="0.25">
      <c r="A64" s="152" t="s">
        <v>0</v>
      </c>
      <c r="B64" s="152" t="s">
        <v>1</v>
      </c>
      <c r="C64" s="4" t="s">
        <v>2</v>
      </c>
      <c r="D64" s="2" t="s">
        <v>3</v>
      </c>
      <c r="E64" s="2" t="s">
        <v>4</v>
      </c>
      <c r="F64" s="2" t="s">
        <v>30</v>
      </c>
      <c r="G64" s="4" t="s">
        <v>6</v>
      </c>
    </row>
    <row r="65" spans="1:7" x14ac:dyDescent="0.2">
      <c r="A65" s="147">
        <v>42652</v>
      </c>
      <c r="B65" s="146">
        <v>1255</v>
      </c>
      <c r="C65" s="140" t="s">
        <v>61</v>
      </c>
      <c r="D65" s="105">
        <v>120</v>
      </c>
      <c r="E65" s="105"/>
      <c r="F65" s="105">
        <v>-120</v>
      </c>
      <c r="G65" s="140"/>
    </row>
    <row r="66" spans="1:7" ht="30" x14ac:dyDescent="0.2">
      <c r="A66" s="147">
        <v>42658</v>
      </c>
      <c r="B66" s="146">
        <v>1256</v>
      </c>
      <c r="C66" s="140" t="s">
        <v>62</v>
      </c>
      <c r="D66" s="105">
        <v>1050</v>
      </c>
      <c r="E66" s="105"/>
      <c r="F66" s="105">
        <f>F65+E66-D66</f>
        <v>-1170</v>
      </c>
      <c r="G66" s="140"/>
    </row>
    <row r="67" spans="1:7" s="136" customFormat="1" ht="15.75" x14ac:dyDescent="0.25">
      <c r="A67" s="147">
        <v>42658</v>
      </c>
      <c r="B67" s="146">
        <v>1257</v>
      </c>
      <c r="C67" s="140" t="s">
        <v>63</v>
      </c>
      <c r="D67" s="105">
        <v>495.64</v>
      </c>
      <c r="E67" s="105"/>
      <c r="F67" s="105">
        <f t="shared" ref="F67:F71" si="3">F66+E67-D67</f>
        <v>-1665.6399999999999</v>
      </c>
      <c r="G67" s="140"/>
    </row>
    <row r="68" spans="1:7" ht="30" x14ac:dyDescent="0.2">
      <c r="A68" s="147">
        <v>42661</v>
      </c>
      <c r="B68" s="146"/>
      <c r="C68" s="140" t="s">
        <v>104</v>
      </c>
      <c r="D68" s="105"/>
      <c r="E68" s="105">
        <v>120</v>
      </c>
      <c r="F68" s="105">
        <f t="shared" si="3"/>
        <v>-1545.6399999999999</v>
      </c>
      <c r="G68" s="140"/>
    </row>
    <row r="69" spans="1:7" x14ac:dyDescent="0.2">
      <c r="A69" s="147">
        <v>42661</v>
      </c>
      <c r="B69" s="146"/>
      <c r="C69" s="140" t="s">
        <v>66</v>
      </c>
      <c r="D69" s="105"/>
      <c r="E69" s="105">
        <v>3910</v>
      </c>
      <c r="F69" s="105">
        <f t="shared" si="3"/>
        <v>2364.36</v>
      </c>
      <c r="G69" s="140"/>
    </row>
    <row r="70" spans="1:7" s="136" customFormat="1" ht="15.75" x14ac:dyDescent="0.25">
      <c r="A70" s="147">
        <v>42664</v>
      </c>
      <c r="B70" s="146">
        <v>1258</v>
      </c>
      <c r="C70" s="140" t="s">
        <v>69</v>
      </c>
      <c r="D70" s="105">
        <v>43.06</v>
      </c>
      <c r="E70" s="105"/>
      <c r="F70" s="105">
        <f t="shared" si="3"/>
        <v>2321.3000000000002</v>
      </c>
      <c r="G70" s="94"/>
    </row>
    <row r="71" spans="1:7" ht="30" x14ac:dyDescent="0.2">
      <c r="A71" s="147">
        <v>42695</v>
      </c>
      <c r="B71" s="146">
        <v>1261</v>
      </c>
      <c r="C71" s="140" t="s">
        <v>72</v>
      </c>
      <c r="D71" s="105">
        <v>150</v>
      </c>
      <c r="E71" s="105"/>
      <c r="F71" s="105">
        <f t="shared" si="3"/>
        <v>2171.3000000000002</v>
      </c>
      <c r="G71" s="140"/>
    </row>
    <row r="73" spans="1:7" x14ac:dyDescent="0.2">
      <c r="A73" s="145"/>
      <c r="B73" s="146"/>
      <c r="C73" s="141" t="s">
        <v>47</v>
      </c>
      <c r="D73" s="18">
        <f>SUM(D65:D72)</f>
        <v>1858.6999999999998</v>
      </c>
      <c r="E73" s="18">
        <f>SUM(E65:E72)</f>
        <v>4030</v>
      </c>
      <c r="F73" s="105">
        <f>E73-D73</f>
        <v>2171.3000000000002</v>
      </c>
      <c r="G73" s="140"/>
    </row>
    <row r="75" spans="1:7" x14ac:dyDescent="0.2">
      <c r="A75" s="145"/>
      <c r="B75" s="146"/>
      <c r="C75" s="141"/>
      <c r="D75" s="18"/>
      <c r="E75" s="18"/>
      <c r="F75" s="105"/>
      <c r="G75" s="140"/>
    </row>
    <row r="76" spans="1:7" ht="20.25" x14ac:dyDescent="0.3">
      <c r="A76" s="154" t="s">
        <v>48</v>
      </c>
      <c r="B76" s="154"/>
      <c r="C76" s="154"/>
      <c r="D76" s="18"/>
      <c r="E76" s="18"/>
      <c r="F76" s="105"/>
      <c r="G76" s="140"/>
    </row>
    <row r="77" spans="1:7" s="136" customFormat="1" ht="15.75" x14ac:dyDescent="0.25">
      <c r="A77" s="145"/>
      <c r="B77" s="146"/>
      <c r="C77" s="140"/>
      <c r="D77" s="18"/>
      <c r="E77" s="18"/>
      <c r="F77" s="105"/>
      <c r="G77" s="140"/>
    </row>
    <row r="78" spans="1:7" ht="15.75" x14ac:dyDescent="0.25">
      <c r="A78" s="158" t="s">
        <v>45</v>
      </c>
      <c r="B78" s="158"/>
      <c r="C78" s="94" t="s">
        <v>32</v>
      </c>
      <c r="D78" s="11" t="s">
        <v>46</v>
      </c>
      <c r="E78" s="13" t="s">
        <v>31</v>
      </c>
      <c r="F78" s="105"/>
      <c r="G78" s="94"/>
    </row>
    <row r="79" spans="1:7" ht="15.75" x14ac:dyDescent="0.25">
      <c r="A79" s="151"/>
      <c r="B79" s="122"/>
      <c r="C79" s="140"/>
      <c r="D79" s="11"/>
      <c r="E79" s="18"/>
      <c r="F79" s="105"/>
      <c r="G79" s="140"/>
    </row>
    <row r="80" spans="1:7" ht="15.75" x14ac:dyDescent="0.25">
      <c r="A80" s="152" t="s">
        <v>0</v>
      </c>
      <c r="B80" s="152" t="s">
        <v>1</v>
      </c>
      <c r="C80" s="4" t="s">
        <v>2</v>
      </c>
      <c r="D80" s="2" t="s">
        <v>3</v>
      </c>
      <c r="E80" s="2" t="s">
        <v>4</v>
      </c>
      <c r="F80" s="2" t="s">
        <v>30</v>
      </c>
      <c r="G80" s="4" t="s">
        <v>6</v>
      </c>
    </row>
    <row r="81" spans="1:7" ht="15.75" x14ac:dyDescent="0.25">
      <c r="A81" s="147"/>
      <c r="B81" s="146"/>
      <c r="C81" s="140"/>
      <c r="D81" s="105"/>
      <c r="E81" s="105"/>
      <c r="F81" s="105"/>
      <c r="G81" s="4"/>
    </row>
    <row r="83" spans="1:7" ht="29.25" customHeight="1" x14ac:dyDescent="0.2">
      <c r="A83" s="145"/>
      <c r="B83" s="146"/>
      <c r="C83" s="141" t="s">
        <v>47</v>
      </c>
      <c r="D83" s="18">
        <f>SUM(D81:D82)</f>
        <v>0</v>
      </c>
      <c r="E83" s="18">
        <f>SUM(E81:E82)</f>
        <v>0</v>
      </c>
      <c r="F83" s="105">
        <f>D83-E83</f>
        <v>0</v>
      </c>
      <c r="G83" s="140"/>
    </row>
    <row r="85" spans="1:7" ht="15.75" x14ac:dyDescent="0.25">
      <c r="A85" s="158" t="s">
        <v>45</v>
      </c>
      <c r="B85" s="158"/>
      <c r="C85" s="94" t="s">
        <v>34</v>
      </c>
      <c r="D85" s="11" t="s">
        <v>46</v>
      </c>
      <c r="E85" s="13" t="s">
        <v>33</v>
      </c>
      <c r="F85" s="105"/>
      <c r="G85" s="140"/>
    </row>
    <row r="86" spans="1:7" s="136" customFormat="1" ht="15.75" x14ac:dyDescent="0.25">
      <c r="A86" s="151"/>
      <c r="B86" s="122"/>
      <c r="C86" s="140"/>
      <c r="D86" s="11"/>
      <c r="E86" s="18"/>
      <c r="F86" s="18"/>
      <c r="G86" s="140"/>
    </row>
    <row r="87" spans="1:7" s="136" customFormat="1" ht="15.75" x14ac:dyDescent="0.25">
      <c r="A87" s="152" t="s">
        <v>0</v>
      </c>
      <c r="B87" s="152" t="s">
        <v>1</v>
      </c>
      <c r="C87" s="4" t="s">
        <v>2</v>
      </c>
      <c r="D87" s="2" t="s">
        <v>3</v>
      </c>
      <c r="E87" s="2" t="s">
        <v>4</v>
      </c>
      <c r="F87" s="2" t="s">
        <v>30</v>
      </c>
      <c r="G87" s="4" t="s">
        <v>6</v>
      </c>
    </row>
    <row r="88" spans="1:7" s="136" customFormat="1" ht="15.75" x14ac:dyDescent="0.25">
      <c r="A88" s="147">
        <v>42835</v>
      </c>
      <c r="B88" s="146">
        <v>1151</v>
      </c>
      <c r="C88" s="140" t="s">
        <v>86</v>
      </c>
      <c r="D88" s="105">
        <v>43.77</v>
      </c>
      <c r="E88" s="2"/>
      <c r="F88" s="105">
        <v>43.77</v>
      </c>
      <c r="G88" s="140"/>
    </row>
    <row r="89" spans="1:7" ht="15" customHeight="1" x14ac:dyDescent="0.25">
      <c r="A89" s="147"/>
      <c r="B89" s="146"/>
      <c r="C89" s="140"/>
      <c r="D89" s="105"/>
      <c r="E89" s="105"/>
      <c r="F89" s="105"/>
      <c r="G89" s="94"/>
    </row>
    <row r="90" spans="1:7" ht="15" customHeight="1" x14ac:dyDescent="0.25">
      <c r="A90" s="147"/>
      <c r="B90" s="146"/>
      <c r="C90" s="140"/>
      <c r="D90" s="105"/>
      <c r="E90" s="105"/>
      <c r="F90" s="105"/>
      <c r="G90" s="94"/>
    </row>
    <row r="91" spans="1:7" ht="15" customHeight="1" x14ac:dyDescent="0.25">
      <c r="A91" s="147"/>
      <c r="B91" s="146"/>
      <c r="C91" s="140"/>
      <c r="D91" s="105"/>
      <c r="E91" s="105"/>
      <c r="F91" s="105"/>
      <c r="G91" s="94"/>
    </row>
    <row r="92" spans="1:7" ht="15" customHeight="1" x14ac:dyDescent="0.2">
      <c r="A92" s="147"/>
      <c r="B92" s="146"/>
      <c r="C92" s="140"/>
      <c r="D92" s="105"/>
      <c r="E92" s="105"/>
      <c r="F92" s="105"/>
      <c r="G92" s="105"/>
    </row>
    <row r="93" spans="1:7" x14ac:dyDescent="0.2">
      <c r="A93" s="149"/>
      <c r="B93" s="146"/>
      <c r="C93" s="140"/>
      <c r="D93" s="105"/>
      <c r="E93" s="105"/>
      <c r="F93" s="105"/>
      <c r="G93" s="140"/>
    </row>
    <row r="94" spans="1:7" x14ac:dyDescent="0.2">
      <c r="A94" s="145"/>
      <c r="B94" s="146"/>
      <c r="C94" s="141" t="s">
        <v>47</v>
      </c>
      <c r="D94" s="18">
        <f>SUM(D88:D93)</f>
        <v>43.77</v>
      </c>
      <c r="E94" s="18">
        <f>SUM(E88:E93)</f>
        <v>0</v>
      </c>
      <c r="F94" s="105">
        <f>D94-E94</f>
        <v>43.77</v>
      </c>
      <c r="G94" s="140"/>
    </row>
    <row r="95" spans="1:7" ht="15.75" x14ac:dyDescent="0.25">
      <c r="A95" s="145"/>
      <c r="B95" s="146"/>
      <c r="C95" s="141"/>
      <c r="D95" s="18"/>
      <c r="E95" s="18"/>
      <c r="F95" s="12"/>
      <c r="G95" s="140"/>
    </row>
    <row r="96" spans="1:7" ht="15.75" x14ac:dyDescent="0.25">
      <c r="A96" s="145"/>
      <c r="B96" s="146"/>
      <c r="C96" s="141"/>
      <c r="D96" s="18"/>
      <c r="E96" s="18"/>
      <c r="F96" s="12"/>
      <c r="G96" s="140"/>
    </row>
    <row r="97" spans="1:7" ht="15.75" x14ac:dyDescent="0.25">
      <c r="A97" s="145"/>
      <c r="B97" s="146"/>
      <c r="C97" s="140"/>
      <c r="D97" s="18"/>
      <c r="E97" s="18"/>
      <c r="F97" s="105"/>
      <c r="G97" s="94"/>
    </row>
    <row r="98" spans="1:7" ht="15.75" x14ac:dyDescent="0.25">
      <c r="A98" s="158" t="s">
        <v>45</v>
      </c>
      <c r="B98" s="158"/>
      <c r="C98" s="94" t="s">
        <v>35</v>
      </c>
      <c r="D98" s="11" t="s">
        <v>46</v>
      </c>
      <c r="E98" s="13" t="s">
        <v>16</v>
      </c>
      <c r="F98" s="105"/>
      <c r="G98" s="94"/>
    </row>
    <row r="99" spans="1:7" ht="15.75" x14ac:dyDescent="0.25">
      <c r="A99" s="151"/>
      <c r="B99" s="122"/>
      <c r="C99" s="140"/>
      <c r="D99" s="11"/>
      <c r="E99" s="18"/>
      <c r="F99" s="105"/>
      <c r="G99" s="94"/>
    </row>
    <row r="100" spans="1:7" ht="15.75" x14ac:dyDescent="0.25">
      <c r="A100" s="111" t="s">
        <v>0</v>
      </c>
      <c r="B100" s="152" t="s">
        <v>1</v>
      </c>
      <c r="C100" s="4" t="s">
        <v>2</v>
      </c>
      <c r="D100" s="2" t="s">
        <v>3</v>
      </c>
      <c r="E100" s="2" t="s">
        <v>4</v>
      </c>
      <c r="F100" s="2" t="s">
        <v>30</v>
      </c>
      <c r="G100" s="4" t="s">
        <v>6</v>
      </c>
    </row>
    <row r="101" spans="1:7" ht="15.75" x14ac:dyDescent="0.25">
      <c r="A101" s="147">
        <v>42674</v>
      </c>
      <c r="B101" s="146"/>
      <c r="C101" s="140" t="s">
        <v>15</v>
      </c>
      <c r="D101" s="105"/>
      <c r="E101" s="105">
        <v>0.24</v>
      </c>
      <c r="F101" s="105">
        <f>D113-E101</f>
        <v>-0.24</v>
      </c>
      <c r="G101" s="94"/>
    </row>
    <row r="102" spans="1:7" x14ac:dyDescent="0.2">
      <c r="A102" s="147">
        <v>42704</v>
      </c>
      <c r="B102" s="146"/>
      <c r="C102" s="140" t="s">
        <v>15</v>
      </c>
      <c r="D102" s="105"/>
      <c r="E102" s="148">
        <v>0.28000000000000003</v>
      </c>
      <c r="F102" s="105">
        <f t="shared" ref="F102:F112" si="4">F101+D102-E102</f>
        <v>-0.52</v>
      </c>
      <c r="G102" s="140"/>
    </row>
    <row r="103" spans="1:7" x14ac:dyDescent="0.2">
      <c r="A103" s="147">
        <v>42734</v>
      </c>
      <c r="B103" s="146"/>
      <c r="C103" s="140" t="s">
        <v>15</v>
      </c>
      <c r="D103" s="105"/>
      <c r="E103" s="148">
        <v>0.3</v>
      </c>
      <c r="F103" s="105">
        <f t="shared" si="4"/>
        <v>-0.82000000000000006</v>
      </c>
      <c r="G103" s="140"/>
    </row>
    <row r="104" spans="1:7" ht="15.75" x14ac:dyDescent="0.25">
      <c r="A104" s="147">
        <v>42766</v>
      </c>
      <c r="B104" s="146"/>
      <c r="C104" s="140" t="s">
        <v>15</v>
      </c>
      <c r="D104" s="105"/>
      <c r="E104" s="148">
        <v>0.3</v>
      </c>
      <c r="F104" s="105">
        <f t="shared" si="4"/>
        <v>-1.1200000000000001</v>
      </c>
      <c r="G104" s="4"/>
    </row>
    <row r="105" spans="1:7" x14ac:dyDescent="0.2">
      <c r="A105" s="147">
        <v>42794</v>
      </c>
      <c r="B105" s="146"/>
      <c r="C105" s="140" t="s">
        <v>15</v>
      </c>
      <c r="D105" s="105"/>
      <c r="E105" s="148">
        <v>0.28000000000000003</v>
      </c>
      <c r="F105" s="105">
        <f t="shared" si="4"/>
        <v>-1.4000000000000001</v>
      </c>
      <c r="G105" s="140"/>
    </row>
    <row r="106" spans="1:7" x14ac:dyDescent="0.2">
      <c r="A106" s="147">
        <v>42825</v>
      </c>
      <c r="B106" s="146"/>
      <c r="C106" s="140" t="s">
        <v>15</v>
      </c>
      <c r="D106" s="105"/>
      <c r="E106" s="148">
        <v>0.3</v>
      </c>
      <c r="F106" s="105">
        <f t="shared" si="4"/>
        <v>-1.7000000000000002</v>
      </c>
      <c r="G106" s="140"/>
    </row>
    <row r="107" spans="1:7" x14ac:dyDescent="0.2">
      <c r="A107" s="147">
        <v>42853</v>
      </c>
      <c r="B107" s="146"/>
      <c r="C107" s="140" t="s">
        <v>15</v>
      </c>
      <c r="D107" s="105"/>
      <c r="E107" s="148">
        <v>0.28999999999999998</v>
      </c>
      <c r="F107" s="105">
        <f t="shared" si="4"/>
        <v>-1.9900000000000002</v>
      </c>
      <c r="G107" s="140"/>
    </row>
    <row r="108" spans="1:7" x14ac:dyDescent="0.2">
      <c r="A108" s="147">
        <v>42886</v>
      </c>
      <c r="B108" s="146"/>
      <c r="C108" s="140" t="s">
        <v>15</v>
      </c>
      <c r="D108" s="105"/>
      <c r="E108" s="148">
        <v>0.28999999999999998</v>
      </c>
      <c r="F108" s="105">
        <f t="shared" si="4"/>
        <v>-2.2800000000000002</v>
      </c>
      <c r="G108" s="140"/>
    </row>
    <row r="109" spans="1:7" x14ac:dyDescent="0.2">
      <c r="A109" s="147">
        <v>42916</v>
      </c>
      <c r="B109" s="146"/>
      <c r="C109" s="140" t="s">
        <v>15</v>
      </c>
      <c r="D109" s="105"/>
      <c r="E109" s="148">
        <v>0.28000000000000003</v>
      </c>
      <c r="F109" s="105">
        <f t="shared" si="4"/>
        <v>-2.5600000000000005</v>
      </c>
      <c r="G109" s="140"/>
    </row>
    <row r="110" spans="1:7" x14ac:dyDescent="0.2">
      <c r="A110" s="147">
        <v>42947</v>
      </c>
      <c r="B110" s="146"/>
      <c r="C110" s="140" t="s">
        <v>15</v>
      </c>
      <c r="D110" s="105"/>
      <c r="E110" s="148">
        <v>0.28000000000000003</v>
      </c>
      <c r="F110" s="105">
        <f t="shared" si="4"/>
        <v>-2.8400000000000007</v>
      </c>
      <c r="G110" s="140"/>
    </row>
    <row r="111" spans="1:7" x14ac:dyDescent="0.2">
      <c r="A111" s="147">
        <v>42978</v>
      </c>
      <c r="B111" s="146"/>
      <c r="C111" s="140" t="s">
        <v>15</v>
      </c>
      <c r="D111" s="105"/>
      <c r="E111" s="148">
        <v>0.22</v>
      </c>
      <c r="F111" s="105">
        <f t="shared" si="4"/>
        <v>-3.0600000000000009</v>
      </c>
      <c r="G111" s="140"/>
    </row>
    <row r="112" spans="1:7" x14ac:dyDescent="0.2">
      <c r="A112" s="147">
        <v>43007</v>
      </c>
      <c r="B112" s="146"/>
      <c r="C112" s="140" t="s">
        <v>15</v>
      </c>
      <c r="D112" s="105"/>
      <c r="E112" s="148">
        <v>0.21</v>
      </c>
      <c r="F112" s="105">
        <f t="shared" si="4"/>
        <v>-3.2700000000000009</v>
      </c>
      <c r="G112" s="140"/>
    </row>
    <row r="113" spans="1:7" x14ac:dyDescent="0.2">
      <c r="A113" s="145"/>
      <c r="B113" s="146"/>
      <c r="C113" s="141" t="s">
        <v>47</v>
      </c>
      <c r="D113" s="18">
        <f>SUM(D101:D112)</f>
        <v>0</v>
      </c>
      <c r="E113" s="18">
        <f>SUM(E101:E112)</f>
        <v>3.2700000000000009</v>
      </c>
      <c r="F113" s="105">
        <f>D113-E113</f>
        <v>-3.2700000000000009</v>
      </c>
      <c r="G113" s="140"/>
    </row>
    <row r="114" spans="1:7" ht="15.75" x14ac:dyDescent="0.25">
      <c r="A114" s="145"/>
      <c r="B114" s="146"/>
      <c r="C114" s="140"/>
      <c r="D114" s="18"/>
      <c r="E114" s="18"/>
      <c r="F114" s="105"/>
      <c r="G114" s="94"/>
    </row>
    <row r="115" spans="1:7" ht="15.75" x14ac:dyDescent="0.25">
      <c r="A115" s="158" t="s">
        <v>45</v>
      </c>
      <c r="B115" s="158"/>
      <c r="C115" s="94" t="s">
        <v>37</v>
      </c>
      <c r="D115" s="11" t="s">
        <v>46</v>
      </c>
      <c r="E115" s="13" t="s">
        <v>36</v>
      </c>
      <c r="F115" s="2"/>
      <c r="G115" s="140"/>
    </row>
    <row r="116" spans="1:7" ht="15.75" x14ac:dyDescent="0.25">
      <c r="A116" s="151"/>
      <c r="B116" s="122"/>
      <c r="C116" s="140"/>
      <c r="D116" s="11"/>
      <c r="E116" s="18"/>
      <c r="F116" s="105"/>
      <c r="G116" s="140"/>
    </row>
    <row r="117" spans="1:7" ht="15.75" x14ac:dyDescent="0.25">
      <c r="A117" s="111" t="s">
        <v>0</v>
      </c>
      <c r="B117" s="152" t="s">
        <v>1</v>
      </c>
      <c r="C117" s="4" t="s">
        <v>2</v>
      </c>
      <c r="D117" s="2" t="s">
        <v>3</v>
      </c>
      <c r="E117" s="2" t="s">
        <v>4</v>
      </c>
      <c r="F117" s="2" t="s">
        <v>30</v>
      </c>
      <c r="G117" s="4" t="s">
        <v>6</v>
      </c>
    </row>
    <row r="118" spans="1:7" ht="15.75" x14ac:dyDescent="0.25">
      <c r="A118" s="147"/>
      <c r="B118" s="146"/>
      <c r="C118" s="140"/>
      <c r="D118" s="105"/>
      <c r="E118" s="2"/>
      <c r="F118" s="105"/>
      <c r="G118" s="140"/>
    </row>
    <row r="119" spans="1:7" ht="15.75" x14ac:dyDescent="0.25">
      <c r="A119" s="111"/>
      <c r="B119" s="152"/>
      <c r="C119" s="4"/>
      <c r="D119" s="2"/>
      <c r="E119" s="2"/>
      <c r="F119" s="105"/>
      <c r="G119" s="140"/>
    </row>
    <row r="120" spans="1:7" s="136" customFormat="1" ht="15.75" x14ac:dyDescent="0.25">
      <c r="A120" s="145"/>
      <c r="B120" s="146"/>
      <c r="C120" s="141" t="s">
        <v>47</v>
      </c>
      <c r="D120" s="18">
        <f>SUM(D118:D119)</f>
        <v>0</v>
      </c>
      <c r="E120" s="18">
        <f>SUM(E118:E119)</f>
        <v>0</v>
      </c>
      <c r="F120" s="105">
        <f>D120-E120</f>
        <v>0</v>
      </c>
      <c r="G120" s="140"/>
    </row>
    <row r="121" spans="1:7" ht="15.75" x14ac:dyDescent="0.25">
      <c r="A121" s="145"/>
      <c r="B121" s="146"/>
      <c r="C121" s="140"/>
      <c r="D121" s="18"/>
      <c r="E121" s="18"/>
      <c r="F121" s="105"/>
      <c r="G121" s="94"/>
    </row>
    <row r="122" spans="1:7" ht="15.75" x14ac:dyDescent="0.25">
      <c r="A122" s="158" t="s">
        <v>45</v>
      </c>
      <c r="B122" s="158"/>
      <c r="C122" s="94" t="s">
        <v>39</v>
      </c>
      <c r="D122" s="11" t="s">
        <v>46</v>
      </c>
      <c r="E122" s="13" t="s">
        <v>38</v>
      </c>
      <c r="F122" s="105"/>
      <c r="G122" s="140"/>
    </row>
    <row r="123" spans="1:7" ht="15.75" x14ac:dyDescent="0.25">
      <c r="A123" s="151"/>
      <c r="B123" s="122"/>
      <c r="C123" s="140"/>
      <c r="D123" s="11"/>
      <c r="E123" s="18"/>
      <c r="F123" s="105"/>
      <c r="G123" s="140"/>
    </row>
    <row r="124" spans="1:7" ht="15.75" x14ac:dyDescent="0.25">
      <c r="A124" s="111" t="s">
        <v>0</v>
      </c>
      <c r="B124" s="152" t="s">
        <v>1</v>
      </c>
      <c r="C124" s="4" t="s">
        <v>2</v>
      </c>
      <c r="D124" s="2" t="s">
        <v>3</v>
      </c>
      <c r="E124" s="2" t="s">
        <v>4</v>
      </c>
      <c r="F124" s="2" t="s">
        <v>30</v>
      </c>
      <c r="G124" s="4" t="s">
        <v>6</v>
      </c>
    </row>
    <row r="125" spans="1:7" x14ac:dyDescent="0.2">
      <c r="A125" s="149"/>
      <c r="B125" s="146"/>
      <c r="C125" s="140"/>
      <c r="D125" s="105"/>
      <c r="E125" s="105"/>
      <c r="F125" s="105"/>
      <c r="G125" s="140"/>
    </row>
    <row r="126" spans="1:7" s="132" customFormat="1" ht="15" customHeight="1" x14ac:dyDescent="0.2">
      <c r="A126" s="145"/>
      <c r="B126" s="146"/>
      <c r="C126" s="140"/>
      <c r="D126" s="18"/>
      <c r="E126" s="18"/>
      <c r="F126" s="105"/>
      <c r="G126" s="140"/>
    </row>
    <row r="127" spans="1:7" x14ac:dyDescent="0.2">
      <c r="A127" s="145"/>
      <c r="B127" s="146"/>
      <c r="C127" s="141" t="s">
        <v>47</v>
      </c>
      <c r="D127" s="18">
        <f>SUM(D125:D126)</f>
        <v>0</v>
      </c>
      <c r="E127" s="18">
        <f>SUM(E125:E126)</f>
        <v>0</v>
      </c>
      <c r="F127" s="105">
        <f>D127-E127</f>
        <v>0</v>
      </c>
      <c r="G127" s="140"/>
    </row>
    <row r="128" spans="1:7" ht="15.75" x14ac:dyDescent="0.25">
      <c r="A128" s="145"/>
      <c r="B128" s="146"/>
      <c r="C128" s="140"/>
      <c r="D128" s="18"/>
      <c r="E128" s="18"/>
      <c r="F128" s="105"/>
      <c r="G128" s="94"/>
    </row>
    <row r="129" spans="1:7" ht="15.75" x14ac:dyDescent="0.25">
      <c r="A129" s="158" t="s">
        <v>45</v>
      </c>
      <c r="B129" s="158"/>
      <c r="C129" s="94" t="s">
        <v>40</v>
      </c>
      <c r="D129" s="11" t="s">
        <v>46</v>
      </c>
      <c r="E129" s="13" t="s">
        <v>9</v>
      </c>
      <c r="F129" s="105"/>
      <c r="G129" s="94"/>
    </row>
    <row r="130" spans="1:7" ht="15.75" x14ac:dyDescent="0.25">
      <c r="A130" s="151"/>
      <c r="B130" s="122"/>
      <c r="C130" s="140"/>
      <c r="D130" s="11"/>
      <c r="E130" s="18"/>
      <c r="F130" s="105"/>
      <c r="G130" s="94"/>
    </row>
    <row r="131" spans="1:7" ht="15.75" x14ac:dyDescent="0.25">
      <c r="A131" s="111" t="s">
        <v>0</v>
      </c>
      <c r="B131" s="152" t="s">
        <v>1</v>
      </c>
      <c r="C131" s="4" t="s">
        <v>2</v>
      </c>
      <c r="D131" s="2" t="s">
        <v>3</v>
      </c>
      <c r="E131" s="2" t="s">
        <v>4</v>
      </c>
      <c r="F131" s="2" t="s">
        <v>30</v>
      </c>
      <c r="G131" s="4" t="s">
        <v>6</v>
      </c>
    </row>
    <row r="132" spans="1:7" ht="30" x14ac:dyDescent="0.2">
      <c r="A132" s="147">
        <v>42701</v>
      </c>
      <c r="B132" s="146"/>
      <c r="C132" s="140" t="s">
        <v>75</v>
      </c>
      <c r="D132" s="105">
        <v>126.45</v>
      </c>
      <c r="E132" s="105"/>
      <c r="F132" s="105">
        <v>126.45</v>
      </c>
      <c r="G132" s="140"/>
    </row>
    <row r="133" spans="1:7" ht="30" x14ac:dyDescent="0.2">
      <c r="A133" s="147">
        <v>42760</v>
      </c>
      <c r="B133" s="146"/>
      <c r="C133" s="140" t="s">
        <v>76</v>
      </c>
      <c r="D133" s="105">
        <v>126.45</v>
      </c>
      <c r="E133" s="105"/>
      <c r="F133" s="105">
        <f>F132+D133-E133</f>
        <v>252.9</v>
      </c>
      <c r="G133" s="140"/>
    </row>
    <row r="134" spans="1:7" ht="30" x14ac:dyDescent="0.2">
      <c r="A134" s="147">
        <v>42783</v>
      </c>
      <c r="B134" s="146"/>
      <c r="C134" s="140" t="s">
        <v>80</v>
      </c>
      <c r="D134" s="105">
        <v>135.88999999999999</v>
      </c>
      <c r="E134" s="105"/>
      <c r="F134" s="105">
        <f>F133+D134-E134</f>
        <v>388.78999999999996</v>
      </c>
      <c r="G134" s="140"/>
    </row>
    <row r="135" spans="1:7" ht="30" x14ac:dyDescent="0.2">
      <c r="A135" s="147">
        <v>42819</v>
      </c>
      <c r="B135" s="146"/>
      <c r="C135" s="140" t="s">
        <v>83</v>
      </c>
      <c r="D135" s="105">
        <v>126.45</v>
      </c>
      <c r="E135" s="105"/>
      <c r="F135" s="105">
        <f>F134+D135-E135</f>
        <v>515.24</v>
      </c>
      <c r="G135" s="140"/>
    </row>
    <row r="136" spans="1:7" ht="30" x14ac:dyDescent="0.2">
      <c r="A136" s="147">
        <v>42834</v>
      </c>
      <c r="B136" s="146"/>
      <c r="C136" s="140" t="s">
        <v>84</v>
      </c>
      <c r="D136" s="105">
        <v>126.45</v>
      </c>
      <c r="E136" s="105"/>
      <c r="F136" s="105">
        <f t="shared" ref="F136:F141" si="5">F135+D136-E136</f>
        <v>641.69000000000005</v>
      </c>
      <c r="G136" s="140"/>
    </row>
    <row r="137" spans="1:7" ht="30" x14ac:dyDescent="0.2">
      <c r="A137" s="147">
        <v>42835</v>
      </c>
      <c r="B137" s="146"/>
      <c r="C137" s="140" t="s">
        <v>85</v>
      </c>
      <c r="D137" s="105">
        <v>126.45</v>
      </c>
      <c r="E137" s="105"/>
      <c r="F137" s="105">
        <f t="shared" si="5"/>
        <v>768.1400000000001</v>
      </c>
      <c r="G137" s="140"/>
    </row>
    <row r="138" spans="1:7" ht="30" x14ac:dyDescent="0.2">
      <c r="A138" s="147">
        <v>42901</v>
      </c>
      <c r="B138" s="146"/>
      <c r="C138" s="140" t="s">
        <v>89</v>
      </c>
      <c r="D138" s="105">
        <v>126.45</v>
      </c>
      <c r="E138" s="105"/>
      <c r="F138" s="105">
        <f t="shared" si="5"/>
        <v>894.59000000000015</v>
      </c>
      <c r="G138" s="140"/>
    </row>
    <row r="139" spans="1:7" ht="30" x14ac:dyDescent="0.2">
      <c r="A139" s="147">
        <v>42913</v>
      </c>
      <c r="B139" s="146"/>
      <c r="C139" s="140" t="s">
        <v>90</v>
      </c>
      <c r="D139" s="105">
        <v>126.45</v>
      </c>
      <c r="E139" s="105"/>
      <c r="F139" s="105">
        <f t="shared" si="5"/>
        <v>1021.0400000000002</v>
      </c>
      <c r="G139" s="140"/>
    </row>
    <row r="140" spans="1:7" ht="30" x14ac:dyDescent="0.2">
      <c r="A140" s="147">
        <v>42929</v>
      </c>
      <c r="B140" s="146"/>
      <c r="C140" s="140" t="s">
        <v>91</v>
      </c>
      <c r="D140" s="105">
        <v>137.38999999999999</v>
      </c>
      <c r="E140" s="105"/>
      <c r="F140" s="105">
        <f t="shared" si="5"/>
        <v>1158.4300000000003</v>
      </c>
      <c r="G140" s="140"/>
    </row>
    <row r="141" spans="1:7" ht="30" x14ac:dyDescent="0.2">
      <c r="A141" s="147">
        <v>42954</v>
      </c>
      <c r="B141" s="146"/>
      <c r="C141" s="140" t="s">
        <v>93</v>
      </c>
      <c r="D141" s="105">
        <v>126.45</v>
      </c>
      <c r="E141" s="105"/>
      <c r="F141" s="105">
        <f t="shared" si="5"/>
        <v>1284.8800000000003</v>
      </c>
      <c r="G141" s="140"/>
    </row>
    <row r="142" spans="1:7" x14ac:dyDescent="0.2">
      <c r="A142" s="147"/>
      <c r="B142" s="146"/>
      <c r="C142" s="140"/>
      <c r="D142" s="105"/>
      <c r="E142" s="105"/>
      <c r="F142" s="105"/>
      <c r="G142" s="140"/>
    </row>
    <row r="143" spans="1:7" x14ac:dyDescent="0.2">
      <c r="A143" s="150"/>
      <c r="B143" s="146"/>
      <c r="C143" s="140"/>
      <c r="D143" s="105"/>
      <c r="E143" s="105"/>
      <c r="F143" s="105"/>
      <c r="G143" s="140"/>
    </row>
    <row r="144" spans="1:7" x14ac:dyDescent="0.2">
      <c r="A144" s="145"/>
      <c r="B144" s="146"/>
      <c r="C144" s="140" t="s">
        <v>47</v>
      </c>
      <c r="D144" s="105">
        <f>SUM(D132:D143)</f>
        <v>1284.8800000000003</v>
      </c>
      <c r="E144" s="105">
        <f>SUM(E132:E143)</f>
        <v>0</v>
      </c>
      <c r="F144" s="105">
        <f>D144-E144</f>
        <v>1284.8800000000003</v>
      </c>
      <c r="G144" s="140"/>
    </row>
    <row r="146" spans="1:7" ht="15.75" x14ac:dyDescent="0.25">
      <c r="A146" s="158" t="s">
        <v>45</v>
      </c>
      <c r="B146" s="158"/>
      <c r="C146" s="94" t="s">
        <v>42</v>
      </c>
      <c r="D146" s="11" t="s">
        <v>46</v>
      </c>
      <c r="E146" s="13" t="s">
        <v>41</v>
      </c>
      <c r="F146" s="105"/>
      <c r="G146" s="143"/>
    </row>
    <row r="147" spans="1:7" ht="15.75" x14ac:dyDescent="0.25">
      <c r="A147" s="151"/>
      <c r="B147" s="122"/>
      <c r="C147" s="140"/>
      <c r="D147" s="11"/>
      <c r="E147" s="18"/>
      <c r="F147" s="105"/>
      <c r="G147" s="140"/>
    </row>
    <row r="148" spans="1:7" ht="15.75" x14ac:dyDescent="0.25">
      <c r="A148" s="111" t="s">
        <v>0</v>
      </c>
      <c r="B148" s="152" t="s">
        <v>1</v>
      </c>
      <c r="C148" s="4" t="s">
        <v>2</v>
      </c>
      <c r="D148" s="2" t="s">
        <v>3</v>
      </c>
      <c r="E148" s="2" t="s">
        <v>4</v>
      </c>
      <c r="F148" s="2" t="s">
        <v>30</v>
      </c>
      <c r="G148" s="4" t="s">
        <v>6</v>
      </c>
    </row>
    <row r="149" spans="1:7" x14ac:dyDescent="0.2">
      <c r="A149" s="149"/>
      <c r="B149" s="146"/>
      <c r="C149" s="140"/>
      <c r="D149" s="105"/>
      <c r="E149" s="105"/>
      <c r="F149" s="105"/>
      <c r="G149" s="140"/>
    </row>
    <row r="151" spans="1:7" x14ac:dyDescent="0.2">
      <c r="A151" s="145"/>
      <c r="B151" s="146"/>
      <c r="C151" s="141" t="s">
        <v>47</v>
      </c>
      <c r="D151" s="18">
        <f>SUM(D149:D150)</f>
        <v>0</v>
      </c>
      <c r="E151" s="18">
        <f>SUM(E149:E150)</f>
        <v>0</v>
      </c>
      <c r="F151" s="105">
        <f>D151-E151</f>
        <v>0</v>
      </c>
      <c r="G151" s="140"/>
    </row>
    <row r="152" spans="1:7" x14ac:dyDescent="0.2">
      <c r="A152" s="145"/>
      <c r="B152" s="146"/>
      <c r="C152" s="141"/>
      <c r="D152" s="18"/>
      <c r="E152" s="18"/>
      <c r="F152" s="105"/>
      <c r="G152" s="140"/>
    </row>
    <row r="153" spans="1:7" s="136" customFormat="1" ht="15.75" x14ac:dyDescent="0.25">
      <c r="A153" s="153" t="s">
        <v>49</v>
      </c>
      <c r="B153" s="153"/>
      <c r="C153" s="153"/>
      <c r="D153" s="13" t="s">
        <v>50</v>
      </c>
      <c r="E153" s="13" t="s">
        <v>14</v>
      </c>
      <c r="F153" s="105"/>
      <c r="G153" s="94"/>
    </row>
    <row r="154" spans="1:7" x14ac:dyDescent="0.2">
      <c r="A154" s="145"/>
      <c r="B154" s="146"/>
      <c r="C154" s="141"/>
      <c r="D154" s="18"/>
      <c r="E154" s="18"/>
      <c r="F154" s="105"/>
      <c r="G154" s="140"/>
    </row>
    <row r="155" spans="1:7" ht="20.25" x14ac:dyDescent="0.55000000000000004">
      <c r="A155" s="111" t="s">
        <v>0</v>
      </c>
      <c r="B155" s="152" t="s">
        <v>1</v>
      </c>
      <c r="C155" s="4" t="s">
        <v>2</v>
      </c>
      <c r="D155" s="2" t="s">
        <v>3</v>
      </c>
      <c r="E155" s="2" t="s">
        <v>4</v>
      </c>
      <c r="F155" s="144" t="s">
        <v>30</v>
      </c>
      <c r="G155" s="140"/>
    </row>
    <row r="156" spans="1:7" x14ac:dyDescent="0.2">
      <c r="A156" s="147">
        <v>42677</v>
      </c>
      <c r="B156" s="146"/>
      <c r="C156" s="140" t="s">
        <v>71</v>
      </c>
      <c r="D156" s="105">
        <v>300</v>
      </c>
      <c r="E156" s="105"/>
      <c r="F156" s="105">
        <v>300</v>
      </c>
      <c r="G156" s="140"/>
    </row>
    <row r="157" spans="1:7" x14ac:dyDescent="0.2">
      <c r="A157" s="147">
        <v>42936</v>
      </c>
      <c r="B157" s="146">
        <v>1159</v>
      </c>
      <c r="C157" s="140" t="s">
        <v>71</v>
      </c>
      <c r="D157" s="105">
        <v>1400</v>
      </c>
      <c r="E157" s="18"/>
      <c r="F157" s="105">
        <v>300</v>
      </c>
      <c r="G157" s="140"/>
    </row>
    <row r="158" spans="1:7" x14ac:dyDescent="0.2">
      <c r="A158" s="147"/>
      <c r="B158" s="146"/>
      <c r="C158" s="140"/>
      <c r="D158" s="105"/>
      <c r="E158" s="18"/>
      <c r="F158" s="105"/>
      <c r="G158" s="140"/>
    </row>
    <row r="159" spans="1:7" x14ac:dyDescent="0.2">
      <c r="A159" s="145"/>
      <c r="B159" s="146"/>
      <c r="C159" s="140" t="s">
        <v>47</v>
      </c>
      <c r="D159" s="18">
        <f>SUM(D156:D157)</f>
        <v>1700</v>
      </c>
      <c r="E159" s="18">
        <f>SUM(E156:E157)</f>
        <v>0</v>
      </c>
      <c r="F159" s="105">
        <f>D159-E159</f>
        <v>1700</v>
      </c>
      <c r="G159" s="140"/>
    </row>
    <row r="161" spans="3:5" x14ac:dyDescent="0.2">
      <c r="C161" s="141" t="s">
        <v>51</v>
      </c>
      <c r="D161" s="18">
        <f>D59+D73+D83+D94+D113+D120+D127+D144+D151+D159</f>
        <v>5932.35</v>
      </c>
      <c r="E161" s="18">
        <f>SUM(E151+E127+E120+E113+E94+E83+E73+E59)</f>
        <v>8569.56</v>
      </c>
    </row>
  </sheetData>
  <mergeCells count="14">
    <mergeCell ref="A76:C76"/>
    <mergeCell ref="A1:G1"/>
    <mergeCell ref="B18:F18"/>
    <mergeCell ref="A20:C20"/>
    <mergeCell ref="A22:B22"/>
    <mergeCell ref="A62:B62"/>
    <mergeCell ref="A153:C153"/>
    <mergeCell ref="A146:B146"/>
    <mergeCell ref="A78:B78"/>
    <mergeCell ref="A85:B85"/>
    <mergeCell ref="A98:B98"/>
    <mergeCell ref="A115:B115"/>
    <mergeCell ref="A122:B122"/>
    <mergeCell ref="A129:B1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topLeftCell="A13" workbookViewId="0">
      <selection activeCell="G33" sqref="G33"/>
    </sheetView>
  </sheetViews>
  <sheetFormatPr defaultColWidth="8.6640625" defaultRowHeight="15" x14ac:dyDescent="0.2"/>
  <cols>
    <col min="1" max="1" width="10" style="126" bestFit="1" customWidth="1"/>
    <col min="2" max="2" width="8.6640625" style="126"/>
    <col min="3" max="3" width="35.44140625" style="107" customWidth="1"/>
    <col min="4" max="4" width="10" style="108" bestFit="1" customWidth="1"/>
    <col min="5" max="5" width="10.33203125" style="108" customWidth="1"/>
    <col min="6" max="6" width="12" style="108" customWidth="1"/>
    <col min="7" max="7" width="30.6640625" style="107" customWidth="1"/>
  </cols>
  <sheetData>
    <row r="1" spans="1:7" ht="15.75" x14ac:dyDescent="0.2">
      <c r="A1" s="118" t="s">
        <v>0</v>
      </c>
      <c r="B1" s="119" t="s">
        <v>1</v>
      </c>
      <c r="C1" s="120" t="s">
        <v>2</v>
      </c>
      <c r="D1" s="121" t="s">
        <v>3</v>
      </c>
      <c r="E1" s="121" t="s">
        <v>4</v>
      </c>
      <c r="F1" s="121" t="s">
        <v>5</v>
      </c>
      <c r="G1" s="120" t="s">
        <v>6</v>
      </c>
    </row>
    <row r="2" spans="1:7" x14ac:dyDescent="0.2">
      <c r="A2" s="125">
        <v>42268</v>
      </c>
      <c r="C2" s="107" t="s">
        <v>105</v>
      </c>
      <c r="E2" s="108">
        <v>2500</v>
      </c>
      <c r="F2" s="108">
        <v>2500</v>
      </c>
    </row>
    <row r="3" spans="1:7" s="116" customFormat="1" ht="204" customHeight="1" x14ac:dyDescent="0.2">
      <c r="A3" s="125">
        <v>42282</v>
      </c>
      <c r="B3" s="126"/>
      <c r="C3" s="107" t="s">
        <v>106</v>
      </c>
      <c r="D3" s="117">
        <v>330.17</v>
      </c>
      <c r="E3" s="108"/>
      <c r="F3" s="108">
        <f t="shared" ref="F3:F11" si="0">F2-D3+E3</f>
        <v>2169.83</v>
      </c>
      <c r="G3" s="107" t="s">
        <v>107</v>
      </c>
    </row>
    <row r="4" spans="1:7" ht="30" x14ac:dyDescent="0.2">
      <c r="A4" s="125">
        <v>42303</v>
      </c>
      <c r="C4" s="107" t="s">
        <v>108</v>
      </c>
      <c r="E4" s="108">
        <v>6.41</v>
      </c>
      <c r="F4" s="108">
        <f t="shared" si="0"/>
        <v>2176.2399999999998</v>
      </c>
      <c r="G4" s="107" t="s">
        <v>109</v>
      </c>
    </row>
    <row r="5" spans="1:7" x14ac:dyDescent="0.2">
      <c r="A5" s="125">
        <v>42388</v>
      </c>
      <c r="B5" s="126">
        <v>1245</v>
      </c>
      <c r="C5" s="107" t="s">
        <v>110</v>
      </c>
      <c r="D5" s="108">
        <v>55</v>
      </c>
      <c r="F5" s="108">
        <f t="shared" si="0"/>
        <v>2121.2399999999998</v>
      </c>
      <c r="G5" s="107" t="s">
        <v>111</v>
      </c>
    </row>
    <row r="6" spans="1:7" x14ac:dyDescent="0.2">
      <c r="A6" s="125">
        <v>42421</v>
      </c>
      <c r="B6" s="126">
        <v>1246</v>
      </c>
      <c r="C6" s="107" t="s">
        <v>112</v>
      </c>
      <c r="D6" s="108">
        <v>55</v>
      </c>
      <c r="F6" s="108">
        <f t="shared" si="0"/>
        <v>2066.2399999999998</v>
      </c>
      <c r="G6" s="107" t="s">
        <v>113</v>
      </c>
    </row>
    <row r="7" spans="1:7" ht="30" x14ac:dyDescent="0.2">
      <c r="A7" s="125">
        <v>42430</v>
      </c>
      <c r="B7" s="126">
        <v>1248</v>
      </c>
      <c r="C7" s="107" t="s">
        <v>114</v>
      </c>
      <c r="D7" s="108">
        <v>55</v>
      </c>
      <c r="F7" s="108">
        <f t="shared" si="0"/>
        <v>2011.2399999999998</v>
      </c>
      <c r="G7" s="107" t="s">
        <v>115</v>
      </c>
    </row>
    <row r="8" spans="1:7" ht="30" x14ac:dyDescent="0.2">
      <c r="A8" s="125">
        <v>42587</v>
      </c>
      <c r="B8" s="126">
        <v>1249</v>
      </c>
      <c r="C8" s="107" t="s">
        <v>116</v>
      </c>
      <c r="D8" s="108">
        <v>55</v>
      </c>
      <c r="F8" s="108">
        <f t="shared" si="0"/>
        <v>1956.2399999999998</v>
      </c>
      <c r="G8" s="107" t="s">
        <v>117</v>
      </c>
    </row>
    <row r="9" spans="1:7" ht="30" x14ac:dyDescent="0.2">
      <c r="A9" s="125">
        <v>42610</v>
      </c>
      <c r="B9" s="126">
        <v>1250</v>
      </c>
      <c r="C9" s="107" t="s">
        <v>118</v>
      </c>
      <c r="D9" s="108">
        <v>55</v>
      </c>
      <c r="F9" s="108">
        <f t="shared" si="0"/>
        <v>1901.2399999999998</v>
      </c>
      <c r="G9" s="107" t="s">
        <v>119</v>
      </c>
    </row>
    <row r="10" spans="1:7" ht="30" x14ac:dyDescent="0.2">
      <c r="A10" s="125">
        <v>42628</v>
      </c>
      <c r="B10" s="126">
        <v>1251</v>
      </c>
      <c r="C10" s="107" t="s">
        <v>120</v>
      </c>
      <c r="D10" s="108">
        <v>55</v>
      </c>
      <c r="F10" s="108">
        <f t="shared" si="0"/>
        <v>1846.2399999999998</v>
      </c>
      <c r="G10" s="107" t="s">
        <v>121</v>
      </c>
    </row>
    <row r="11" spans="1:7" ht="30" x14ac:dyDescent="0.2">
      <c r="A11" s="125">
        <v>42630</v>
      </c>
      <c r="B11" s="126">
        <v>1252</v>
      </c>
      <c r="C11" s="107" t="s">
        <v>122</v>
      </c>
      <c r="D11" s="108">
        <v>55</v>
      </c>
      <c r="F11" s="108">
        <f t="shared" si="0"/>
        <v>1791.2399999999998</v>
      </c>
      <c r="G11" s="107" t="s">
        <v>123</v>
      </c>
    </row>
    <row r="12" spans="1:7" ht="30" x14ac:dyDescent="0.2">
      <c r="A12" s="125">
        <v>42635</v>
      </c>
      <c r="B12" s="126">
        <v>1253</v>
      </c>
      <c r="C12" s="107" t="s">
        <v>124</v>
      </c>
      <c r="D12" s="108">
        <v>55</v>
      </c>
      <c r="F12" s="108">
        <f t="shared" ref="F12:F29" si="1">F11-D12+E12</f>
        <v>1736.2399999999998</v>
      </c>
      <c r="G12" s="107" t="s">
        <v>125</v>
      </c>
    </row>
    <row r="13" spans="1:7" x14ac:dyDescent="0.2">
      <c r="A13" s="125">
        <v>42643</v>
      </c>
      <c r="B13" s="126">
        <v>1254</v>
      </c>
      <c r="C13" s="107" t="s">
        <v>126</v>
      </c>
      <c r="D13" s="108">
        <v>55</v>
      </c>
      <c r="F13" s="108">
        <f t="shared" si="1"/>
        <v>1681.2399999999998</v>
      </c>
      <c r="G13" s="107" t="s">
        <v>127</v>
      </c>
    </row>
    <row r="14" spans="1:7" x14ac:dyDescent="0.2">
      <c r="A14" s="125">
        <v>42690</v>
      </c>
      <c r="B14" s="126">
        <v>1260</v>
      </c>
      <c r="C14" s="107" t="s">
        <v>128</v>
      </c>
      <c r="D14" s="108">
        <v>55</v>
      </c>
      <c r="F14" s="108">
        <f t="shared" si="1"/>
        <v>1626.2399999999998</v>
      </c>
      <c r="G14" s="107" t="s">
        <v>129</v>
      </c>
    </row>
    <row r="15" spans="1:7" ht="30" x14ac:dyDescent="0.2">
      <c r="A15" s="125">
        <v>42709</v>
      </c>
      <c r="B15" s="126">
        <v>1262</v>
      </c>
      <c r="C15" s="107" t="s">
        <v>130</v>
      </c>
      <c r="D15" s="108">
        <v>55</v>
      </c>
      <c r="F15" s="108">
        <f t="shared" si="1"/>
        <v>1571.2399999999998</v>
      </c>
      <c r="G15" s="107" t="s">
        <v>131</v>
      </c>
    </row>
    <row r="16" spans="1:7" ht="30" x14ac:dyDescent="0.2">
      <c r="A16" s="125">
        <v>42749</v>
      </c>
      <c r="B16" s="126">
        <v>1264</v>
      </c>
      <c r="C16" s="107" t="s">
        <v>132</v>
      </c>
      <c r="D16" s="108">
        <v>55</v>
      </c>
      <c r="F16" s="108">
        <f t="shared" si="1"/>
        <v>1516.2399999999998</v>
      </c>
      <c r="G16" s="107" t="s">
        <v>133</v>
      </c>
    </row>
    <row r="17" spans="1:7" x14ac:dyDescent="0.2">
      <c r="A17" s="125">
        <v>41677</v>
      </c>
      <c r="B17" s="126">
        <v>1265</v>
      </c>
      <c r="C17" s="107" t="s">
        <v>134</v>
      </c>
      <c r="D17" s="108">
        <v>55</v>
      </c>
      <c r="F17" s="108">
        <f t="shared" si="1"/>
        <v>1461.2399999999998</v>
      </c>
      <c r="G17" s="107" t="s">
        <v>135</v>
      </c>
    </row>
    <row r="18" spans="1:7" x14ac:dyDescent="0.2">
      <c r="A18" s="125">
        <v>42793</v>
      </c>
      <c r="B18" s="126">
        <v>1267</v>
      </c>
      <c r="C18" s="107" t="s">
        <v>136</v>
      </c>
      <c r="D18" s="108">
        <v>55</v>
      </c>
      <c r="F18" s="108">
        <f t="shared" si="1"/>
        <v>1406.2399999999998</v>
      </c>
      <c r="G18" s="107" t="s">
        <v>137</v>
      </c>
    </row>
    <row r="19" spans="1:7" x14ac:dyDescent="0.2">
      <c r="A19" s="125">
        <v>42803</v>
      </c>
      <c r="B19" s="126">
        <v>1268</v>
      </c>
      <c r="C19" s="107" t="s">
        <v>138</v>
      </c>
      <c r="D19" s="108">
        <v>18.95</v>
      </c>
      <c r="F19" s="108">
        <f t="shared" si="1"/>
        <v>1387.2899999999997</v>
      </c>
      <c r="G19" s="107" t="s">
        <v>139</v>
      </c>
    </row>
    <row r="20" spans="1:7" ht="30" x14ac:dyDescent="0.2">
      <c r="A20" s="125">
        <v>42818</v>
      </c>
      <c r="B20" s="126">
        <v>1269</v>
      </c>
      <c r="C20" s="107" t="s">
        <v>140</v>
      </c>
      <c r="D20" s="108">
        <v>55</v>
      </c>
      <c r="F20" s="108">
        <f t="shared" si="1"/>
        <v>1332.2899999999997</v>
      </c>
      <c r="G20" s="107" t="s">
        <v>141</v>
      </c>
    </row>
    <row r="21" spans="1:7" x14ac:dyDescent="0.2">
      <c r="A21" s="125">
        <v>42828</v>
      </c>
      <c r="B21" s="126">
        <v>1270</v>
      </c>
      <c r="C21" s="107" t="s">
        <v>142</v>
      </c>
      <c r="D21" s="108">
        <v>27.45</v>
      </c>
      <c r="F21" s="108">
        <f t="shared" si="1"/>
        <v>1304.8399999999997</v>
      </c>
      <c r="G21" s="107" t="s">
        <v>143</v>
      </c>
    </row>
    <row r="22" spans="1:7" x14ac:dyDescent="0.2">
      <c r="A22" s="125">
        <v>42838</v>
      </c>
      <c r="B22" s="126">
        <v>1152</v>
      </c>
      <c r="C22" s="107" t="s">
        <v>144</v>
      </c>
      <c r="D22" s="108">
        <v>55</v>
      </c>
      <c r="F22" s="108">
        <f t="shared" si="1"/>
        <v>1249.8399999999997</v>
      </c>
      <c r="G22" s="107" t="s">
        <v>145</v>
      </c>
    </row>
    <row r="23" spans="1:7" x14ac:dyDescent="0.2">
      <c r="A23" s="125">
        <v>42847</v>
      </c>
      <c r="B23" s="126">
        <v>1153</v>
      </c>
      <c r="C23" s="107" t="s">
        <v>146</v>
      </c>
      <c r="D23" s="108">
        <v>55</v>
      </c>
      <c r="F23" s="108">
        <f t="shared" si="1"/>
        <v>1194.8399999999997</v>
      </c>
      <c r="G23" s="107" t="s">
        <v>147</v>
      </c>
    </row>
    <row r="24" spans="1:7" x14ac:dyDescent="0.2">
      <c r="A24" s="125">
        <v>42849</v>
      </c>
      <c r="B24" s="126">
        <v>1154</v>
      </c>
      <c r="C24" s="107" t="s">
        <v>148</v>
      </c>
      <c r="D24" s="108">
        <v>55</v>
      </c>
      <c r="F24" s="108">
        <f t="shared" si="1"/>
        <v>1139.8399999999997</v>
      </c>
      <c r="G24" s="107" t="s">
        <v>149</v>
      </c>
    </row>
    <row r="25" spans="1:7" x14ac:dyDescent="0.2">
      <c r="A25" s="125">
        <v>42853</v>
      </c>
      <c r="B25" s="126">
        <v>1155</v>
      </c>
      <c r="C25" s="107" t="s">
        <v>150</v>
      </c>
      <c r="D25" s="108">
        <v>55</v>
      </c>
      <c r="F25" s="108">
        <f t="shared" si="1"/>
        <v>1084.8399999999997</v>
      </c>
      <c r="G25" s="107" t="s">
        <v>151</v>
      </c>
    </row>
    <row r="26" spans="1:7" x14ac:dyDescent="0.2">
      <c r="A26" s="125">
        <v>42855</v>
      </c>
      <c r="B26" s="126">
        <v>1156</v>
      </c>
      <c r="C26" s="107" t="s">
        <v>152</v>
      </c>
      <c r="D26" s="108">
        <v>22.02</v>
      </c>
      <c r="F26" s="108">
        <f t="shared" si="1"/>
        <v>1062.8199999999997</v>
      </c>
      <c r="G26" s="107" t="s">
        <v>153</v>
      </c>
    </row>
    <row r="27" spans="1:7" x14ac:dyDescent="0.2">
      <c r="A27" s="125">
        <v>42855</v>
      </c>
      <c r="B27" s="126">
        <v>1157</v>
      </c>
      <c r="C27" s="107" t="s">
        <v>154</v>
      </c>
      <c r="D27" s="108">
        <v>40.82</v>
      </c>
      <c r="F27" s="108">
        <f t="shared" si="1"/>
        <v>1021.9999999999997</v>
      </c>
      <c r="G27" s="107" t="s">
        <v>155</v>
      </c>
    </row>
    <row r="28" spans="1:7" x14ac:dyDescent="0.2">
      <c r="A28" s="125">
        <v>42856</v>
      </c>
      <c r="B28" s="126">
        <v>1158</v>
      </c>
      <c r="C28" s="107" t="s">
        <v>156</v>
      </c>
      <c r="D28" s="108">
        <v>26.36</v>
      </c>
      <c r="F28" s="108">
        <f t="shared" si="1"/>
        <v>995.63999999999965</v>
      </c>
      <c r="G28" s="107" t="s">
        <v>157</v>
      </c>
    </row>
    <row r="29" spans="1:7" x14ac:dyDescent="0.2">
      <c r="A29" s="125">
        <v>42886</v>
      </c>
      <c r="C29" s="107" t="s">
        <v>158</v>
      </c>
      <c r="D29" s="108">
        <v>995.64</v>
      </c>
      <c r="F29" s="108">
        <f t="shared" si="1"/>
        <v>-3.4106051316484809E-13</v>
      </c>
    </row>
  </sheetData>
  <printOptions headings="1"/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XFD122"/>
  <sheetViews>
    <sheetView workbookViewId="0">
      <pane ySplit="3" topLeftCell="A4" activePane="bottomLeft" state="frozen"/>
      <selection pane="bottomLeft" activeCell="C20" sqref="C20"/>
    </sheetView>
  </sheetViews>
  <sheetFormatPr defaultColWidth="8.6640625" defaultRowHeight="15" x14ac:dyDescent="0.2"/>
  <cols>
    <col min="1" max="1" width="10" customWidth="1"/>
    <col min="2" max="2" width="8.6640625" style="7"/>
    <col min="3" max="3" width="35.44140625" style="5" customWidth="1"/>
    <col min="4" max="5" width="10" style="3" bestFit="1" customWidth="1"/>
    <col min="6" max="6" width="10.44140625" style="3" customWidth="1"/>
    <col min="7" max="7" width="27" style="5" customWidth="1"/>
    <col min="8" max="8" width="8.6640625" style="7"/>
  </cols>
  <sheetData>
    <row r="1" spans="1:16384" ht="20.25" x14ac:dyDescent="0.3">
      <c r="A1" s="155" t="s">
        <v>159</v>
      </c>
      <c r="B1" s="155"/>
      <c r="C1" s="155"/>
      <c r="D1" s="155"/>
      <c r="E1" s="155"/>
      <c r="F1" s="155"/>
      <c r="G1" s="155"/>
      <c r="H1" s="155"/>
    </row>
    <row r="3" spans="1:16384" ht="15.75" x14ac:dyDescent="0.25">
      <c r="A3" s="16" t="s">
        <v>0</v>
      </c>
      <c r="B3" s="152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4" t="s">
        <v>6</v>
      </c>
      <c r="H3" s="152" t="s">
        <v>7</v>
      </c>
      <c r="I3" s="16"/>
      <c r="J3" s="152"/>
      <c r="K3" s="4"/>
      <c r="L3" s="2"/>
      <c r="M3" s="2"/>
      <c r="N3" s="2"/>
      <c r="O3" s="4"/>
      <c r="P3" s="152"/>
      <c r="Q3" s="16"/>
      <c r="R3" s="152"/>
      <c r="S3" s="4"/>
      <c r="T3" s="2"/>
      <c r="U3" s="2"/>
      <c r="V3" s="2"/>
      <c r="W3" s="4"/>
      <c r="X3" s="152"/>
      <c r="Y3" s="16"/>
      <c r="Z3" s="152"/>
      <c r="AA3" s="4"/>
      <c r="AB3" s="2"/>
      <c r="AC3" s="2"/>
      <c r="AD3" s="2"/>
      <c r="AE3" s="4"/>
      <c r="AF3" s="152"/>
      <c r="AG3" s="16"/>
      <c r="AH3" s="152"/>
      <c r="AI3" s="4"/>
      <c r="AJ3" s="2"/>
      <c r="AK3" s="2"/>
      <c r="AL3" s="2"/>
      <c r="AM3" s="4"/>
      <c r="AN3" s="152"/>
      <c r="AO3" s="16"/>
      <c r="AP3" s="152"/>
      <c r="AQ3" s="4"/>
      <c r="AR3" s="2"/>
      <c r="AS3" s="2"/>
      <c r="AT3" s="2"/>
      <c r="AU3" s="4"/>
      <c r="AV3" s="152"/>
      <c r="AW3" s="16"/>
      <c r="AX3" s="152"/>
      <c r="AY3" s="4"/>
      <c r="AZ3" s="2"/>
      <c r="BA3" s="2"/>
      <c r="BB3" s="2"/>
      <c r="BC3" s="4"/>
      <c r="BD3" s="152"/>
      <c r="BE3" s="16"/>
      <c r="BF3" s="152"/>
      <c r="BG3" s="4"/>
      <c r="BH3" s="2"/>
      <c r="BI3" s="2"/>
      <c r="BJ3" s="2"/>
      <c r="BK3" s="4"/>
      <c r="BL3" s="152"/>
      <c r="BM3" s="16"/>
      <c r="BN3" s="152"/>
      <c r="BO3" s="4"/>
      <c r="BP3" s="2"/>
      <c r="BQ3" s="2"/>
      <c r="BR3" s="2"/>
      <c r="BS3" s="4"/>
      <c r="BT3" s="152"/>
      <c r="BU3" s="16"/>
      <c r="BV3" s="152"/>
      <c r="BW3" s="4"/>
      <c r="BX3" s="2"/>
      <c r="BY3" s="2"/>
      <c r="BZ3" s="2"/>
      <c r="CA3" s="4"/>
      <c r="CB3" s="152"/>
      <c r="CC3" s="16"/>
      <c r="CD3" s="152"/>
      <c r="CE3" s="4"/>
      <c r="CF3" s="2"/>
      <c r="CG3" s="2"/>
      <c r="CH3" s="2"/>
      <c r="CI3" s="4"/>
      <c r="CJ3" s="152"/>
      <c r="CK3" s="16"/>
      <c r="CL3" s="152"/>
      <c r="CM3" s="4"/>
      <c r="CN3" s="2"/>
      <c r="CO3" s="2"/>
      <c r="CP3" s="2"/>
      <c r="CQ3" s="4"/>
      <c r="CR3" s="152"/>
      <c r="CS3" s="16"/>
      <c r="CT3" s="152"/>
      <c r="CU3" s="4"/>
      <c r="CV3" s="2"/>
      <c r="CW3" s="2"/>
      <c r="CX3" s="2"/>
      <c r="CY3" s="4"/>
      <c r="CZ3" s="152"/>
      <c r="DA3" s="16"/>
      <c r="DB3" s="152"/>
      <c r="DC3" s="4"/>
      <c r="DD3" s="2"/>
      <c r="DE3" s="2"/>
      <c r="DF3" s="2"/>
      <c r="DG3" s="4"/>
      <c r="DH3" s="152"/>
      <c r="DI3" s="16"/>
      <c r="DJ3" s="152"/>
      <c r="DK3" s="4"/>
      <c r="DL3" s="2"/>
      <c r="DM3" s="2"/>
      <c r="DN3" s="2"/>
      <c r="DO3" s="4"/>
      <c r="DP3" s="152"/>
      <c r="DQ3" s="16"/>
      <c r="DR3" s="152"/>
      <c r="DS3" s="4"/>
      <c r="DT3" s="2"/>
      <c r="DU3" s="2"/>
      <c r="DV3" s="2"/>
      <c r="DW3" s="4"/>
      <c r="DX3" s="152"/>
      <c r="DY3" s="16"/>
      <c r="DZ3" s="152"/>
      <c r="EA3" s="4"/>
      <c r="EB3" s="2"/>
      <c r="EC3" s="2"/>
      <c r="ED3" s="2"/>
      <c r="EE3" s="4"/>
      <c r="EF3" s="152"/>
      <c r="EG3" s="16"/>
      <c r="EH3" s="152"/>
      <c r="EI3" s="4"/>
      <c r="EJ3" s="2"/>
      <c r="EK3" s="2"/>
      <c r="EL3" s="2"/>
      <c r="EM3" s="4"/>
      <c r="EN3" s="152"/>
      <c r="EO3" s="16"/>
      <c r="EP3" s="152"/>
      <c r="EQ3" s="4"/>
      <c r="ER3" s="2"/>
      <c r="ES3" s="2"/>
      <c r="ET3" s="2"/>
      <c r="EU3" s="4"/>
      <c r="EV3" s="152"/>
      <c r="EW3" s="16"/>
      <c r="EX3" s="152"/>
      <c r="EY3" s="4"/>
      <c r="EZ3" s="2"/>
      <c r="FA3" s="2"/>
      <c r="FB3" s="2"/>
      <c r="FC3" s="4"/>
      <c r="FD3" s="152"/>
      <c r="FE3" s="16"/>
      <c r="FF3" s="152"/>
      <c r="FG3" s="4"/>
      <c r="FH3" s="2"/>
      <c r="FI3" s="2"/>
      <c r="FJ3" s="2"/>
      <c r="FK3" s="4"/>
      <c r="FL3" s="152"/>
      <c r="FM3" s="16"/>
      <c r="FN3" s="152"/>
      <c r="FO3" s="4"/>
      <c r="FP3" s="2"/>
      <c r="FQ3" s="2"/>
      <c r="FR3" s="2"/>
      <c r="FS3" s="4"/>
      <c r="FT3" s="152"/>
      <c r="FU3" s="16"/>
      <c r="FV3" s="152"/>
      <c r="FW3" s="4"/>
      <c r="FX3" s="2"/>
      <c r="FY3" s="2"/>
      <c r="FZ3" s="2"/>
      <c r="GA3" s="4"/>
      <c r="GB3" s="152"/>
      <c r="GC3" s="16"/>
      <c r="GD3" s="152"/>
      <c r="GE3" s="4"/>
      <c r="GF3" s="2"/>
      <c r="GG3" s="2"/>
      <c r="GH3" s="2"/>
      <c r="GI3" s="4"/>
      <c r="GJ3" s="152"/>
      <c r="GK3" s="16"/>
      <c r="GL3" s="152"/>
      <c r="GM3" s="4"/>
      <c r="GN3" s="2"/>
      <c r="GO3" s="2"/>
      <c r="GP3" s="2"/>
      <c r="GQ3" s="4"/>
      <c r="GR3" s="152"/>
      <c r="GS3" s="16"/>
      <c r="GT3" s="152"/>
      <c r="GU3" s="4"/>
      <c r="GV3" s="2"/>
      <c r="GW3" s="2"/>
      <c r="GX3" s="2"/>
      <c r="GY3" s="4"/>
      <c r="GZ3" s="152"/>
      <c r="HA3" s="16"/>
      <c r="HB3" s="152"/>
      <c r="HC3" s="4"/>
      <c r="HD3" s="2"/>
      <c r="HE3" s="2"/>
      <c r="HF3" s="2"/>
      <c r="HG3" s="4"/>
      <c r="HH3" s="152"/>
      <c r="HI3" s="16"/>
      <c r="HJ3" s="152"/>
      <c r="HK3" s="4"/>
      <c r="HL3" s="2"/>
      <c r="HM3" s="2"/>
      <c r="HN3" s="2"/>
      <c r="HO3" s="4"/>
      <c r="HP3" s="152"/>
      <c r="HQ3" s="16"/>
      <c r="HR3" s="152"/>
      <c r="HS3" s="4"/>
      <c r="HT3" s="2"/>
      <c r="HU3" s="2"/>
      <c r="HV3" s="2"/>
      <c r="HW3" s="4"/>
      <c r="HX3" s="152"/>
      <c r="HY3" s="16"/>
      <c r="HZ3" s="152"/>
      <c r="IA3" s="4"/>
      <c r="IB3" s="2"/>
      <c r="IC3" s="2"/>
      <c r="ID3" s="2"/>
      <c r="IE3" s="4"/>
      <c r="IF3" s="152"/>
      <c r="IG3" s="16"/>
      <c r="IH3" s="152"/>
      <c r="II3" s="4"/>
      <c r="IJ3" s="2"/>
      <c r="IK3" s="2"/>
      <c r="IL3" s="2"/>
      <c r="IM3" s="4"/>
      <c r="IN3" s="152"/>
      <c r="IO3" s="16"/>
      <c r="IP3" s="152"/>
      <c r="IQ3" s="4"/>
      <c r="IR3" s="2"/>
      <c r="IS3" s="2"/>
      <c r="IT3" s="2"/>
      <c r="IU3" s="4"/>
      <c r="IV3" s="152"/>
      <c r="IW3" s="16"/>
      <c r="IX3" s="152"/>
      <c r="IY3" s="4"/>
      <c r="IZ3" s="2"/>
      <c r="JA3" s="2"/>
      <c r="JB3" s="2"/>
      <c r="JC3" s="4"/>
      <c r="JD3" s="152"/>
      <c r="JE3" s="16"/>
      <c r="JF3" s="152"/>
      <c r="JG3" s="4"/>
      <c r="JH3" s="2"/>
      <c r="JI3" s="2"/>
      <c r="JJ3" s="2"/>
      <c r="JK3" s="4"/>
      <c r="JL3" s="152"/>
      <c r="JM3" s="16"/>
      <c r="JN3" s="152"/>
      <c r="JO3" s="4"/>
      <c r="JP3" s="2"/>
      <c r="JQ3" s="2"/>
      <c r="JR3" s="2"/>
      <c r="JS3" s="4"/>
      <c r="JT3" s="152"/>
      <c r="JU3" s="16"/>
      <c r="JV3" s="152"/>
      <c r="JW3" s="4"/>
      <c r="JX3" s="2"/>
      <c r="JY3" s="2"/>
      <c r="JZ3" s="2"/>
      <c r="KA3" s="4"/>
      <c r="KB3" s="152"/>
      <c r="KC3" s="16"/>
      <c r="KD3" s="152"/>
      <c r="KE3" s="4"/>
      <c r="KF3" s="2"/>
      <c r="KG3" s="2"/>
      <c r="KH3" s="2"/>
      <c r="KI3" s="4"/>
      <c r="KJ3" s="152"/>
      <c r="KK3" s="16"/>
      <c r="KL3" s="152"/>
      <c r="KM3" s="4"/>
      <c r="KN3" s="2"/>
      <c r="KO3" s="2"/>
      <c r="KP3" s="2"/>
      <c r="KQ3" s="4"/>
      <c r="KR3" s="152"/>
      <c r="KS3" s="16"/>
      <c r="KT3" s="152"/>
      <c r="KU3" s="4"/>
      <c r="KV3" s="2"/>
      <c r="KW3" s="2"/>
      <c r="KX3" s="2"/>
      <c r="KY3" s="4"/>
      <c r="KZ3" s="152"/>
      <c r="LA3" s="16"/>
      <c r="LB3" s="152"/>
      <c r="LC3" s="4"/>
      <c r="LD3" s="2"/>
      <c r="LE3" s="2"/>
      <c r="LF3" s="2"/>
      <c r="LG3" s="4"/>
      <c r="LH3" s="152"/>
      <c r="LI3" s="16"/>
      <c r="LJ3" s="152"/>
      <c r="LK3" s="4"/>
      <c r="LL3" s="2"/>
      <c r="LM3" s="2"/>
      <c r="LN3" s="2"/>
      <c r="LO3" s="4"/>
      <c r="LP3" s="152"/>
      <c r="LQ3" s="16"/>
      <c r="LR3" s="152"/>
      <c r="LS3" s="4"/>
      <c r="LT3" s="2"/>
      <c r="LU3" s="2"/>
      <c r="LV3" s="2"/>
      <c r="LW3" s="4"/>
      <c r="LX3" s="152"/>
      <c r="LY3" s="16"/>
      <c r="LZ3" s="152"/>
      <c r="MA3" s="4"/>
      <c r="MB3" s="2"/>
      <c r="MC3" s="2"/>
      <c r="MD3" s="2"/>
      <c r="ME3" s="4"/>
      <c r="MF3" s="152"/>
      <c r="MG3" s="16"/>
      <c r="MH3" s="152"/>
      <c r="MI3" s="4"/>
      <c r="MJ3" s="2"/>
      <c r="MK3" s="2"/>
      <c r="ML3" s="2"/>
      <c r="MM3" s="4"/>
      <c r="MN3" s="152"/>
      <c r="MO3" s="16"/>
      <c r="MP3" s="152"/>
      <c r="MQ3" s="4"/>
      <c r="MR3" s="2"/>
      <c r="MS3" s="2"/>
      <c r="MT3" s="2"/>
      <c r="MU3" s="4"/>
      <c r="MV3" s="152"/>
      <c r="MW3" s="16"/>
      <c r="MX3" s="152"/>
      <c r="MY3" s="4"/>
      <c r="MZ3" s="2"/>
      <c r="NA3" s="2"/>
      <c r="NB3" s="2"/>
      <c r="NC3" s="4"/>
      <c r="ND3" s="152"/>
      <c r="NE3" s="16"/>
      <c r="NF3" s="152"/>
      <c r="NG3" s="4"/>
      <c r="NH3" s="2"/>
      <c r="NI3" s="2"/>
      <c r="NJ3" s="2"/>
      <c r="NK3" s="4"/>
      <c r="NL3" s="152"/>
      <c r="NM3" s="16"/>
      <c r="NN3" s="152"/>
      <c r="NO3" s="4"/>
      <c r="NP3" s="2"/>
      <c r="NQ3" s="2"/>
      <c r="NR3" s="2"/>
      <c r="NS3" s="4"/>
      <c r="NT3" s="152"/>
      <c r="NU3" s="16"/>
      <c r="NV3" s="152"/>
      <c r="NW3" s="4"/>
      <c r="NX3" s="2"/>
      <c r="NY3" s="2"/>
      <c r="NZ3" s="2"/>
      <c r="OA3" s="4"/>
      <c r="OB3" s="152"/>
      <c r="OC3" s="16"/>
      <c r="OD3" s="152"/>
      <c r="OE3" s="4"/>
      <c r="OF3" s="2"/>
      <c r="OG3" s="2"/>
      <c r="OH3" s="2"/>
      <c r="OI3" s="4"/>
      <c r="OJ3" s="152"/>
      <c r="OK3" s="16"/>
      <c r="OL3" s="152"/>
      <c r="OM3" s="4"/>
      <c r="ON3" s="2"/>
      <c r="OO3" s="2"/>
      <c r="OP3" s="2"/>
      <c r="OQ3" s="4"/>
      <c r="OR3" s="152"/>
      <c r="OS3" s="16"/>
      <c r="OT3" s="152"/>
      <c r="OU3" s="4"/>
      <c r="OV3" s="2"/>
      <c r="OW3" s="2"/>
      <c r="OX3" s="2"/>
      <c r="OY3" s="4"/>
      <c r="OZ3" s="152"/>
      <c r="PA3" s="16"/>
      <c r="PB3" s="152"/>
      <c r="PC3" s="4"/>
      <c r="PD3" s="2"/>
      <c r="PE3" s="2"/>
      <c r="PF3" s="2"/>
      <c r="PG3" s="4"/>
      <c r="PH3" s="152"/>
      <c r="PI3" s="16"/>
      <c r="PJ3" s="152"/>
      <c r="PK3" s="4"/>
      <c r="PL3" s="2"/>
      <c r="PM3" s="2"/>
      <c r="PN3" s="2"/>
      <c r="PO3" s="4"/>
      <c r="PP3" s="152"/>
      <c r="PQ3" s="16"/>
      <c r="PR3" s="152"/>
      <c r="PS3" s="4"/>
      <c r="PT3" s="2"/>
      <c r="PU3" s="2"/>
      <c r="PV3" s="2"/>
      <c r="PW3" s="4"/>
      <c r="PX3" s="152"/>
      <c r="PY3" s="16"/>
      <c r="PZ3" s="152"/>
      <c r="QA3" s="4"/>
      <c r="QB3" s="2"/>
      <c r="QC3" s="2"/>
      <c r="QD3" s="2"/>
      <c r="QE3" s="4"/>
      <c r="QF3" s="152"/>
      <c r="QG3" s="16"/>
      <c r="QH3" s="152"/>
      <c r="QI3" s="4"/>
      <c r="QJ3" s="2"/>
      <c r="QK3" s="2"/>
      <c r="QL3" s="2"/>
      <c r="QM3" s="4"/>
      <c r="QN3" s="152"/>
      <c r="QO3" s="16"/>
      <c r="QP3" s="152"/>
      <c r="QQ3" s="4"/>
      <c r="QR3" s="2"/>
      <c r="QS3" s="2"/>
      <c r="QT3" s="2"/>
      <c r="QU3" s="4"/>
      <c r="QV3" s="152"/>
      <c r="QW3" s="16"/>
      <c r="QX3" s="152"/>
      <c r="QY3" s="4"/>
      <c r="QZ3" s="2"/>
      <c r="RA3" s="2"/>
      <c r="RB3" s="2"/>
      <c r="RC3" s="4"/>
      <c r="RD3" s="152"/>
      <c r="RE3" s="16"/>
      <c r="RF3" s="152"/>
      <c r="RG3" s="4"/>
      <c r="RH3" s="2"/>
      <c r="RI3" s="2"/>
      <c r="RJ3" s="2"/>
      <c r="RK3" s="4"/>
      <c r="RL3" s="152"/>
      <c r="RM3" s="16"/>
      <c r="RN3" s="152"/>
      <c r="RO3" s="4"/>
      <c r="RP3" s="2"/>
      <c r="RQ3" s="2"/>
      <c r="RR3" s="2"/>
      <c r="RS3" s="4"/>
      <c r="RT3" s="152"/>
      <c r="RU3" s="16"/>
      <c r="RV3" s="152"/>
      <c r="RW3" s="4"/>
      <c r="RX3" s="2"/>
      <c r="RY3" s="2"/>
      <c r="RZ3" s="2"/>
      <c r="SA3" s="4"/>
      <c r="SB3" s="152"/>
      <c r="SC3" s="16"/>
      <c r="SD3" s="152"/>
      <c r="SE3" s="4"/>
      <c r="SF3" s="2"/>
      <c r="SG3" s="2"/>
      <c r="SH3" s="2"/>
      <c r="SI3" s="4"/>
      <c r="SJ3" s="152"/>
      <c r="SK3" s="16"/>
      <c r="SL3" s="152"/>
      <c r="SM3" s="4"/>
      <c r="SN3" s="2"/>
      <c r="SO3" s="2"/>
      <c r="SP3" s="2"/>
      <c r="SQ3" s="4"/>
      <c r="SR3" s="152"/>
      <c r="SS3" s="16"/>
      <c r="ST3" s="152"/>
      <c r="SU3" s="4"/>
      <c r="SV3" s="2"/>
      <c r="SW3" s="2"/>
      <c r="SX3" s="2"/>
      <c r="SY3" s="4"/>
      <c r="SZ3" s="152"/>
      <c r="TA3" s="16"/>
      <c r="TB3" s="152"/>
      <c r="TC3" s="4"/>
      <c r="TD3" s="2"/>
      <c r="TE3" s="2"/>
      <c r="TF3" s="2"/>
      <c r="TG3" s="4"/>
      <c r="TH3" s="152"/>
      <c r="TI3" s="16"/>
      <c r="TJ3" s="152"/>
      <c r="TK3" s="4"/>
      <c r="TL3" s="2"/>
      <c r="TM3" s="2"/>
      <c r="TN3" s="2"/>
      <c r="TO3" s="4"/>
      <c r="TP3" s="152"/>
      <c r="TQ3" s="16"/>
      <c r="TR3" s="152"/>
      <c r="TS3" s="4"/>
      <c r="TT3" s="2"/>
      <c r="TU3" s="2"/>
      <c r="TV3" s="2"/>
      <c r="TW3" s="4"/>
      <c r="TX3" s="152"/>
      <c r="TY3" s="16"/>
      <c r="TZ3" s="152"/>
      <c r="UA3" s="4"/>
      <c r="UB3" s="2"/>
      <c r="UC3" s="2"/>
      <c r="UD3" s="2"/>
      <c r="UE3" s="4"/>
      <c r="UF3" s="152"/>
      <c r="UG3" s="16"/>
      <c r="UH3" s="152"/>
      <c r="UI3" s="4"/>
      <c r="UJ3" s="2"/>
      <c r="UK3" s="2"/>
      <c r="UL3" s="2"/>
      <c r="UM3" s="4"/>
      <c r="UN3" s="152"/>
      <c r="UO3" s="16"/>
      <c r="UP3" s="152"/>
      <c r="UQ3" s="4"/>
      <c r="UR3" s="2"/>
      <c r="US3" s="2"/>
      <c r="UT3" s="2"/>
      <c r="UU3" s="4"/>
      <c r="UV3" s="152"/>
      <c r="UW3" s="16"/>
      <c r="UX3" s="152"/>
      <c r="UY3" s="4"/>
      <c r="UZ3" s="2"/>
      <c r="VA3" s="2"/>
      <c r="VB3" s="2"/>
      <c r="VC3" s="4"/>
      <c r="VD3" s="152"/>
      <c r="VE3" s="16"/>
      <c r="VF3" s="152"/>
      <c r="VG3" s="4"/>
      <c r="VH3" s="2"/>
      <c r="VI3" s="2"/>
      <c r="VJ3" s="2"/>
      <c r="VK3" s="4"/>
      <c r="VL3" s="152"/>
      <c r="VM3" s="16"/>
      <c r="VN3" s="152"/>
      <c r="VO3" s="4"/>
      <c r="VP3" s="2"/>
      <c r="VQ3" s="2"/>
      <c r="VR3" s="2"/>
      <c r="VS3" s="4"/>
      <c r="VT3" s="152"/>
      <c r="VU3" s="16"/>
      <c r="VV3" s="152"/>
      <c r="VW3" s="4"/>
      <c r="VX3" s="2"/>
      <c r="VY3" s="2"/>
      <c r="VZ3" s="2"/>
      <c r="WA3" s="4"/>
      <c r="WB3" s="152"/>
      <c r="WC3" s="16"/>
      <c r="WD3" s="152"/>
      <c r="WE3" s="4"/>
      <c r="WF3" s="2"/>
      <c r="WG3" s="2"/>
      <c r="WH3" s="2"/>
      <c r="WI3" s="4"/>
      <c r="WJ3" s="152"/>
      <c r="WK3" s="16"/>
      <c r="WL3" s="152"/>
      <c r="WM3" s="4"/>
      <c r="WN3" s="2"/>
      <c r="WO3" s="2"/>
      <c r="WP3" s="2"/>
      <c r="WQ3" s="4"/>
      <c r="WR3" s="152"/>
      <c r="WS3" s="16"/>
      <c r="WT3" s="152"/>
      <c r="WU3" s="4"/>
      <c r="WV3" s="2"/>
      <c r="WW3" s="2"/>
      <c r="WX3" s="2"/>
      <c r="WY3" s="4"/>
      <c r="WZ3" s="152"/>
      <c r="XA3" s="16"/>
      <c r="XB3" s="152"/>
      <c r="XC3" s="4"/>
      <c r="XD3" s="2"/>
      <c r="XE3" s="2"/>
      <c r="XF3" s="2"/>
      <c r="XG3" s="4"/>
      <c r="XH3" s="152"/>
      <c r="XI3" s="16"/>
      <c r="XJ3" s="152"/>
      <c r="XK3" s="4"/>
      <c r="XL3" s="2"/>
      <c r="XM3" s="2"/>
      <c r="XN3" s="2"/>
      <c r="XO3" s="4"/>
      <c r="XP3" s="152"/>
      <c r="XQ3" s="16"/>
      <c r="XR3" s="152"/>
      <c r="XS3" s="4"/>
      <c r="XT3" s="2"/>
      <c r="XU3" s="2"/>
      <c r="XV3" s="2"/>
      <c r="XW3" s="4"/>
      <c r="XX3" s="152"/>
      <c r="XY3" s="16"/>
      <c r="XZ3" s="152"/>
      <c r="YA3" s="4"/>
      <c r="YB3" s="2"/>
      <c r="YC3" s="2"/>
      <c r="YD3" s="2"/>
      <c r="YE3" s="4"/>
      <c r="YF3" s="152"/>
      <c r="YG3" s="16"/>
      <c r="YH3" s="152"/>
      <c r="YI3" s="4"/>
      <c r="YJ3" s="2"/>
      <c r="YK3" s="2"/>
      <c r="YL3" s="2"/>
      <c r="YM3" s="4"/>
      <c r="YN3" s="152"/>
      <c r="YO3" s="16"/>
      <c r="YP3" s="152"/>
      <c r="YQ3" s="4"/>
      <c r="YR3" s="2"/>
      <c r="YS3" s="2"/>
      <c r="YT3" s="2"/>
      <c r="YU3" s="4"/>
      <c r="YV3" s="152"/>
      <c r="YW3" s="16"/>
      <c r="YX3" s="152"/>
      <c r="YY3" s="4"/>
      <c r="YZ3" s="2"/>
      <c r="ZA3" s="2"/>
      <c r="ZB3" s="2"/>
      <c r="ZC3" s="4"/>
      <c r="ZD3" s="152"/>
      <c r="ZE3" s="16"/>
      <c r="ZF3" s="152"/>
      <c r="ZG3" s="4"/>
      <c r="ZH3" s="2"/>
      <c r="ZI3" s="2"/>
      <c r="ZJ3" s="2"/>
      <c r="ZK3" s="4"/>
      <c r="ZL3" s="152"/>
      <c r="ZM3" s="16"/>
      <c r="ZN3" s="152"/>
      <c r="ZO3" s="4"/>
      <c r="ZP3" s="2"/>
      <c r="ZQ3" s="2"/>
      <c r="ZR3" s="2"/>
      <c r="ZS3" s="4"/>
      <c r="ZT3" s="152"/>
      <c r="ZU3" s="16"/>
      <c r="ZV3" s="152"/>
      <c r="ZW3" s="4"/>
      <c r="ZX3" s="2"/>
      <c r="ZY3" s="2"/>
      <c r="ZZ3" s="2"/>
      <c r="AAA3" s="4"/>
      <c r="AAB3" s="152"/>
      <c r="AAC3" s="16"/>
      <c r="AAD3" s="152"/>
      <c r="AAE3" s="4"/>
      <c r="AAF3" s="2"/>
      <c r="AAG3" s="2"/>
      <c r="AAH3" s="2"/>
      <c r="AAI3" s="4"/>
      <c r="AAJ3" s="152"/>
      <c r="AAK3" s="16"/>
      <c r="AAL3" s="152"/>
      <c r="AAM3" s="4"/>
      <c r="AAN3" s="2"/>
      <c r="AAO3" s="2"/>
      <c r="AAP3" s="2"/>
      <c r="AAQ3" s="4"/>
      <c r="AAR3" s="152"/>
      <c r="AAS3" s="16"/>
      <c r="AAT3" s="152"/>
      <c r="AAU3" s="4"/>
      <c r="AAV3" s="2"/>
      <c r="AAW3" s="2"/>
      <c r="AAX3" s="2"/>
      <c r="AAY3" s="4"/>
      <c r="AAZ3" s="152"/>
      <c r="ABA3" s="16"/>
      <c r="ABB3" s="152"/>
      <c r="ABC3" s="4"/>
      <c r="ABD3" s="2"/>
      <c r="ABE3" s="2"/>
      <c r="ABF3" s="2"/>
      <c r="ABG3" s="4"/>
      <c r="ABH3" s="152"/>
      <c r="ABI3" s="16"/>
      <c r="ABJ3" s="152"/>
      <c r="ABK3" s="4"/>
      <c r="ABL3" s="2"/>
      <c r="ABM3" s="2"/>
      <c r="ABN3" s="2"/>
      <c r="ABO3" s="4"/>
      <c r="ABP3" s="152"/>
      <c r="ABQ3" s="16"/>
      <c r="ABR3" s="152"/>
      <c r="ABS3" s="4"/>
      <c r="ABT3" s="2"/>
      <c r="ABU3" s="2"/>
      <c r="ABV3" s="2"/>
      <c r="ABW3" s="4"/>
      <c r="ABX3" s="152"/>
      <c r="ABY3" s="16"/>
      <c r="ABZ3" s="152"/>
      <c r="ACA3" s="4"/>
      <c r="ACB3" s="2"/>
      <c r="ACC3" s="2"/>
      <c r="ACD3" s="2"/>
      <c r="ACE3" s="4"/>
      <c r="ACF3" s="152"/>
      <c r="ACG3" s="16"/>
      <c r="ACH3" s="152"/>
      <c r="ACI3" s="4"/>
      <c r="ACJ3" s="2"/>
      <c r="ACK3" s="2"/>
      <c r="ACL3" s="2"/>
      <c r="ACM3" s="4"/>
      <c r="ACN3" s="152"/>
      <c r="ACO3" s="16"/>
      <c r="ACP3" s="152"/>
      <c r="ACQ3" s="4"/>
      <c r="ACR3" s="2"/>
      <c r="ACS3" s="2"/>
      <c r="ACT3" s="2"/>
      <c r="ACU3" s="4"/>
      <c r="ACV3" s="152"/>
      <c r="ACW3" s="16"/>
      <c r="ACX3" s="152"/>
      <c r="ACY3" s="4"/>
      <c r="ACZ3" s="2"/>
      <c r="ADA3" s="2"/>
      <c r="ADB3" s="2"/>
      <c r="ADC3" s="4"/>
      <c r="ADD3" s="152"/>
      <c r="ADE3" s="16"/>
      <c r="ADF3" s="152"/>
      <c r="ADG3" s="4"/>
      <c r="ADH3" s="2"/>
      <c r="ADI3" s="2"/>
      <c r="ADJ3" s="2"/>
      <c r="ADK3" s="4"/>
      <c r="ADL3" s="152"/>
      <c r="ADM3" s="16"/>
      <c r="ADN3" s="152"/>
      <c r="ADO3" s="4"/>
      <c r="ADP3" s="2"/>
      <c r="ADQ3" s="2"/>
      <c r="ADR3" s="2"/>
      <c r="ADS3" s="4"/>
      <c r="ADT3" s="152"/>
      <c r="ADU3" s="16"/>
      <c r="ADV3" s="152"/>
      <c r="ADW3" s="4"/>
      <c r="ADX3" s="2"/>
      <c r="ADY3" s="2"/>
      <c r="ADZ3" s="2"/>
      <c r="AEA3" s="4"/>
      <c r="AEB3" s="152"/>
      <c r="AEC3" s="16"/>
      <c r="AED3" s="152"/>
      <c r="AEE3" s="4"/>
      <c r="AEF3" s="2"/>
      <c r="AEG3" s="2"/>
      <c r="AEH3" s="2"/>
      <c r="AEI3" s="4"/>
      <c r="AEJ3" s="152"/>
      <c r="AEK3" s="16"/>
      <c r="AEL3" s="152"/>
      <c r="AEM3" s="4"/>
      <c r="AEN3" s="2"/>
      <c r="AEO3" s="2"/>
      <c r="AEP3" s="2"/>
      <c r="AEQ3" s="4"/>
      <c r="AER3" s="152"/>
      <c r="AES3" s="16"/>
      <c r="AET3" s="152"/>
      <c r="AEU3" s="4"/>
      <c r="AEV3" s="2"/>
      <c r="AEW3" s="2"/>
      <c r="AEX3" s="2"/>
      <c r="AEY3" s="4"/>
      <c r="AEZ3" s="152"/>
      <c r="AFA3" s="16"/>
      <c r="AFB3" s="152"/>
      <c r="AFC3" s="4"/>
      <c r="AFD3" s="2"/>
      <c r="AFE3" s="2"/>
      <c r="AFF3" s="2"/>
      <c r="AFG3" s="4"/>
      <c r="AFH3" s="152"/>
      <c r="AFI3" s="16"/>
      <c r="AFJ3" s="152"/>
      <c r="AFK3" s="4"/>
      <c r="AFL3" s="2"/>
      <c r="AFM3" s="2"/>
      <c r="AFN3" s="2"/>
      <c r="AFO3" s="4"/>
      <c r="AFP3" s="152"/>
      <c r="AFQ3" s="16"/>
      <c r="AFR3" s="152"/>
      <c r="AFS3" s="4"/>
      <c r="AFT3" s="2"/>
      <c r="AFU3" s="2"/>
      <c r="AFV3" s="2"/>
      <c r="AFW3" s="4"/>
      <c r="AFX3" s="152"/>
      <c r="AFY3" s="16"/>
      <c r="AFZ3" s="152"/>
      <c r="AGA3" s="4"/>
      <c r="AGB3" s="2"/>
      <c r="AGC3" s="2"/>
      <c r="AGD3" s="2"/>
      <c r="AGE3" s="4"/>
      <c r="AGF3" s="152"/>
      <c r="AGG3" s="16"/>
      <c r="AGH3" s="152"/>
      <c r="AGI3" s="4"/>
      <c r="AGJ3" s="2"/>
      <c r="AGK3" s="2"/>
      <c r="AGL3" s="2"/>
      <c r="AGM3" s="4"/>
      <c r="AGN3" s="152"/>
      <c r="AGO3" s="16"/>
      <c r="AGP3" s="152"/>
      <c r="AGQ3" s="4"/>
      <c r="AGR3" s="2"/>
      <c r="AGS3" s="2"/>
      <c r="AGT3" s="2"/>
      <c r="AGU3" s="4"/>
      <c r="AGV3" s="152"/>
      <c r="AGW3" s="16"/>
      <c r="AGX3" s="152"/>
      <c r="AGY3" s="4"/>
      <c r="AGZ3" s="2"/>
      <c r="AHA3" s="2"/>
      <c r="AHB3" s="2"/>
      <c r="AHC3" s="4"/>
      <c r="AHD3" s="152"/>
      <c r="AHE3" s="16"/>
      <c r="AHF3" s="152"/>
      <c r="AHG3" s="4"/>
      <c r="AHH3" s="2"/>
      <c r="AHI3" s="2"/>
      <c r="AHJ3" s="2"/>
      <c r="AHK3" s="4"/>
      <c r="AHL3" s="152"/>
      <c r="AHM3" s="16"/>
      <c r="AHN3" s="152"/>
      <c r="AHO3" s="4"/>
      <c r="AHP3" s="2"/>
      <c r="AHQ3" s="2"/>
      <c r="AHR3" s="2"/>
      <c r="AHS3" s="4"/>
      <c r="AHT3" s="152"/>
      <c r="AHU3" s="16"/>
      <c r="AHV3" s="152"/>
      <c r="AHW3" s="4"/>
      <c r="AHX3" s="2"/>
      <c r="AHY3" s="2"/>
      <c r="AHZ3" s="2"/>
      <c r="AIA3" s="4"/>
      <c r="AIB3" s="152"/>
      <c r="AIC3" s="16"/>
      <c r="AID3" s="152"/>
      <c r="AIE3" s="4"/>
      <c r="AIF3" s="2"/>
      <c r="AIG3" s="2"/>
      <c r="AIH3" s="2"/>
      <c r="AII3" s="4"/>
      <c r="AIJ3" s="152"/>
      <c r="AIK3" s="16"/>
      <c r="AIL3" s="152"/>
      <c r="AIM3" s="4"/>
      <c r="AIN3" s="2"/>
      <c r="AIO3" s="2"/>
      <c r="AIP3" s="2"/>
      <c r="AIQ3" s="4"/>
      <c r="AIR3" s="152"/>
      <c r="AIS3" s="16"/>
      <c r="AIT3" s="152"/>
      <c r="AIU3" s="4"/>
      <c r="AIV3" s="2"/>
      <c r="AIW3" s="2"/>
      <c r="AIX3" s="2"/>
      <c r="AIY3" s="4"/>
      <c r="AIZ3" s="152"/>
      <c r="AJA3" s="16"/>
      <c r="AJB3" s="152"/>
      <c r="AJC3" s="4"/>
      <c r="AJD3" s="2"/>
      <c r="AJE3" s="2"/>
      <c r="AJF3" s="2"/>
      <c r="AJG3" s="4"/>
      <c r="AJH3" s="152"/>
      <c r="AJI3" s="16"/>
      <c r="AJJ3" s="152"/>
      <c r="AJK3" s="4"/>
      <c r="AJL3" s="2"/>
      <c r="AJM3" s="2"/>
      <c r="AJN3" s="2"/>
      <c r="AJO3" s="4"/>
      <c r="AJP3" s="152"/>
      <c r="AJQ3" s="16"/>
      <c r="AJR3" s="152"/>
      <c r="AJS3" s="4"/>
      <c r="AJT3" s="2"/>
      <c r="AJU3" s="2"/>
      <c r="AJV3" s="2"/>
      <c r="AJW3" s="4"/>
      <c r="AJX3" s="152"/>
      <c r="AJY3" s="16"/>
      <c r="AJZ3" s="152"/>
      <c r="AKA3" s="4"/>
      <c r="AKB3" s="2"/>
      <c r="AKC3" s="2"/>
      <c r="AKD3" s="2"/>
      <c r="AKE3" s="4"/>
      <c r="AKF3" s="152"/>
      <c r="AKG3" s="16"/>
      <c r="AKH3" s="152"/>
      <c r="AKI3" s="4"/>
      <c r="AKJ3" s="2"/>
      <c r="AKK3" s="2"/>
      <c r="AKL3" s="2"/>
      <c r="AKM3" s="4"/>
      <c r="AKN3" s="152"/>
      <c r="AKO3" s="16"/>
      <c r="AKP3" s="152"/>
      <c r="AKQ3" s="4"/>
      <c r="AKR3" s="2"/>
      <c r="AKS3" s="2"/>
      <c r="AKT3" s="2"/>
      <c r="AKU3" s="4"/>
      <c r="AKV3" s="152"/>
      <c r="AKW3" s="16"/>
      <c r="AKX3" s="152"/>
      <c r="AKY3" s="4"/>
      <c r="AKZ3" s="2"/>
      <c r="ALA3" s="2"/>
      <c r="ALB3" s="2"/>
      <c r="ALC3" s="4"/>
      <c r="ALD3" s="152"/>
      <c r="ALE3" s="16"/>
      <c r="ALF3" s="152"/>
      <c r="ALG3" s="4"/>
      <c r="ALH3" s="2"/>
      <c r="ALI3" s="2"/>
      <c r="ALJ3" s="2"/>
      <c r="ALK3" s="4"/>
      <c r="ALL3" s="152"/>
      <c r="ALM3" s="16"/>
      <c r="ALN3" s="152"/>
      <c r="ALO3" s="4"/>
      <c r="ALP3" s="2"/>
      <c r="ALQ3" s="2"/>
      <c r="ALR3" s="2"/>
      <c r="ALS3" s="4"/>
      <c r="ALT3" s="152"/>
      <c r="ALU3" s="16"/>
      <c r="ALV3" s="152"/>
      <c r="ALW3" s="4"/>
      <c r="ALX3" s="2"/>
      <c r="ALY3" s="2"/>
      <c r="ALZ3" s="2"/>
      <c r="AMA3" s="4"/>
      <c r="AMB3" s="152"/>
      <c r="AMC3" s="16"/>
      <c r="AMD3" s="152"/>
      <c r="AME3" s="4"/>
      <c r="AMF3" s="2"/>
      <c r="AMG3" s="2"/>
      <c r="AMH3" s="2"/>
      <c r="AMI3" s="4"/>
      <c r="AMJ3" s="152"/>
      <c r="AMK3" s="16"/>
      <c r="AML3" s="152"/>
      <c r="AMM3" s="4"/>
      <c r="AMN3" s="2"/>
      <c r="AMO3" s="2"/>
      <c r="AMP3" s="2"/>
      <c r="AMQ3" s="4"/>
      <c r="AMR3" s="152"/>
      <c r="AMS3" s="16"/>
      <c r="AMT3" s="152"/>
      <c r="AMU3" s="4"/>
      <c r="AMV3" s="2"/>
      <c r="AMW3" s="2"/>
      <c r="AMX3" s="2"/>
      <c r="AMY3" s="4"/>
      <c r="AMZ3" s="152"/>
      <c r="ANA3" s="16"/>
      <c r="ANB3" s="152"/>
      <c r="ANC3" s="4"/>
      <c r="AND3" s="2"/>
      <c r="ANE3" s="2"/>
      <c r="ANF3" s="2"/>
      <c r="ANG3" s="4"/>
      <c r="ANH3" s="152"/>
      <c r="ANI3" s="16"/>
      <c r="ANJ3" s="152"/>
      <c r="ANK3" s="4"/>
      <c r="ANL3" s="2"/>
      <c r="ANM3" s="2"/>
      <c r="ANN3" s="2"/>
      <c r="ANO3" s="4"/>
      <c r="ANP3" s="152"/>
      <c r="ANQ3" s="16"/>
      <c r="ANR3" s="152"/>
      <c r="ANS3" s="4"/>
      <c r="ANT3" s="2"/>
      <c r="ANU3" s="2"/>
      <c r="ANV3" s="2"/>
      <c r="ANW3" s="4"/>
      <c r="ANX3" s="152"/>
      <c r="ANY3" s="16"/>
      <c r="ANZ3" s="152"/>
      <c r="AOA3" s="4"/>
      <c r="AOB3" s="2"/>
      <c r="AOC3" s="2"/>
      <c r="AOD3" s="2"/>
      <c r="AOE3" s="4"/>
      <c r="AOF3" s="152"/>
      <c r="AOG3" s="16"/>
      <c r="AOH3" s="152"/>
      <c r="AOI3" s="4"/>
      <c r="AOJ3" s="2"/>
      <c r="AOK3" s="2"/>
      <c r="AOL3" s="2"/>
      <c r="AOM3" s="4"/>
      <c r="AON3" s="152"/>
      <c r="AOO3" s="16"/>
      <c r="AOP3" s="152"/>
      <c r="AOQ3" s="4"/>
      <c r="AOR3" s="2"/>
      <c r="AOS3" s="2"/>
      <c r="AOT3" s="2"/>
      <c r="AOU3" s="4"/>
      <c r="AOV3" s="152"/>
      <c r="AOW3" s="16"/>
      <c r="AOX3" s="152"/>
      <c r="AOY3" s="4"/>
      <c r="AOZ3" s="2"/>
      <c r="APA3" s="2"/>
      <c r="APB3" s="2"/>
      <c r="APC3" s="4"/>
      <c r="APD3" s="152"/>
      <c r="APE3" s="16"/>
      <c r="APF3" s="152"/>
      <c r="APG3" s="4"/>
      <c r="APH3" s="2"/>
      <c r="API3" s="2"/>
      <c r="APJ3" s="2"/>
      <c r="APK3" s="4"/>
      <c r="APL3" s="152"/>
      <c r="APM3" s="16"/>
      <c r="APN3" s="152"/>
      <c r="APO3" s="4"/>
      <c r="APP3" s="2"/>
      <c r="APQ3" s="2"/>
      <c r="APR3" s="2"/>
      <c r="APS3" s="4"/>
      <c r="APT3" s="152"/>
      <c r="APU3" s="16"/>
      <c r="APV3" s="152"/>
      <c r="APW3" s="4"/>
      <c r="APX3" s="2"/>
      <c r="APY3" s="2"/>
      <c r="APZ3" s="2"/>
      <c r="AQA3" s="4"/>
      <c r="AQB3" s="152"/>
      <c r="AQC3" s="16"/>
      <c r="AQD3" s="152"/>
      <c r="AQE3" s="4"/>
      <c r="AQF3" s="2"/>
      <c r="AQG3" s="2"/>
      <c r="AQH3" s="2"/>
      <c r="AQI3" s="4"/>
      <c r="AQJ3" s="152"/>
      <c r="AQK3" s="16"/>
      <c r="AQL3" s="152"/>
      <c r="AQM3" s="4"/>
      <c r="AQN3" s="2"/>
      <c r="AQO3" s="2"/>
      <c r="AQP3" s="2"/>
      <c r="AQQ3" s="4"/>
      <c r="AQR3" s="152"/>
      <c r="AQS3" s="16"/>
      <c r="AQT3" s="152"/>
      <c r="AQU3" s="4"/>
      <c r="AQV3" s="2"/>
      <c r="AQW3" s="2"/>
      <c r="AQX3" s="2"/>
      <c r="AQY3" s="4"/>
      <c r="AQZ3" s="152"/>
      <c r="ARA3" s="16"/>
      <c r="ARB3" s="152"/>
      <c r="ARC3" s="4"/>
      <c r="ARD3" s="2"/>
      <c r="ARE3" s="2"/>
      <c r="ARF3" s="2"/>
      <c r="ARG3" s="4"/>
      <c r="ARH3" s="152"/>
      <c r="ARI3" s="16"/>
      <c r="ARJ3" s="152"/>
      <c r="ARK3" s="4"/>
      <c r="ARL3" s="2"/>
      <c r="ARM3" s="2"/>
      <c r="ARN3" s="2"/>
      <c r="ARO3" s="4"/>
      <c r="ARP3" s="152"/>
      <c r="ARQ3" s="16"/>
      <c r="ARR3" s="152"/>
      <c r="ARS3" s="4"/>
      <c r="ART3" s="2"/>
      <c r="ARU3" s="2"/>
      <c r="ARV3" s="2"/>
      <c r="ARW3" s="4"/>
      <c r="ARX3" s="152"/>
      <c r="ARY3" s="16"/>
      <c r="ARZ3" s="152"/>
      <c r="ASA3" s="4"/>
      <c r="ASB3" s="2"/>
      <c r="ASC3" s="2"/>
      <c r="ASD3" s="2"/>
      <c r="ASE3" s="4"/>
      <c r="ASF3" s="152"/>
      <c r="ASG3" s="16"/>
      <c r="ASH3" s="152"/>
      <c r="ASI3" s="4"/>
      <c r="ASJ3" s="2"/>
      <c r="ASK3" s="2"/>
      <c r="ASL3" s="2"/>
      <c r="ASM3" s="4"/>
      <c r="ASN3" s="152"/>
      <c r="ASO3" s="16"/>
      <c r="ASP3" s="152"/>
      <c r="ASQ3" s="4"/>
      <c r="ASR3" s="2"/>
      <c r="ASS3" s="2"/>
      <c r="AST3" s="2"/>
      <c r="ASU3" s="4"/>
      <c r="ASV3" s="152"/>
      <c r="ASW3" s="16"/>
      <c r="ASX3" s="152"/>
      <c r="ASY3" s="4"/>
      <c r="ASZ3" s="2"/>
      <c r="ATA3" s="2"/>
      <c r="ATB3" s="2"/>
      <c r="ATC3" s="4"/>
      <c r="ATD3" s="152"/>
      <c r="ATE3" s="16"/>
      <c r="ATF3" s="152"/>
      <c r="ATG3" s="4"/>
      <c r="ATH3" s="2"/>
      <c r="ATI3" s="2"/>
      <c r="ATJ3" s="2"/>
      <c r="ATK3" s="4"/>
      <c r="ATL3" s="152"/>
      <c r="ATM3" s="16"/>
      <c r="ATN3" s="152"/>
      <c r="ATO3" s="4"/>
      <c r="ATP3" s="2"/>
      <c r="ATQ3" s="2"/>
      <c r="ATR3" s="2"/>
      <c r="ATS3" s="4"/>
      <c r="ATT3" s="152"/>
      <c r="ATU3" s="16"/>
      <c r="ATV3" s="152"/>
      <c r="ATW3" s="4"/>
      <c r="ATX3" s="2"/>
      <c r="ATY3" s="2"/>
      <c r="ATZ3" s="2"/>
      <c r="AUA3" s="4"/>
      <c r="AUB3" s="152"/>
      <c r="AUC3" s="16"/>
      <c r="AUD3" s="152"/>
      <c r="AUE3" s="4"/>
      <c r="AUF3" s="2"/>
      <c r="AUG3" s="2"/>
      <c r="AUH3" s="2"/>
      <c r="AUI3" s="4"/>
      <c r="AUJ3" s="152"/>
      <c r="AUK3" s="16"/>
      <c r="AUL3" s="152"/>
      <c r="AUM3" s="4"/>
      <c r="AUN3" s="2"/>
      <c r="AUO3" s="2"/>
      <c r="AUP3" s="2"/>
      <c r="AUQ3" s="4"/>
      <c r="AUR3" s="152"/>
      <c r="AUS3" s="16"/>
      <c r="AUT3" s="152"/>
      <c r="AUU3" s="4"/>
      <c r="AUV3" s="2"/>
      <c r="AUW3" s="2"/>
      <c r="AUX3" s="2"/>
      <c r="AUY3" s="4"/>
      <c r="AUZ3" s="152"/>
      <c r="AVA3" s="16"/>
      <c r="AVB3" s="152"/>
      <c r="AVC3" s="4"/>
      <c r="AVD3" s="2"/>
      <c r="AVE3" s="2"/>
      <c r="AVF3" s="2"/>
      <c r="AVG3" s="4"/>
      <c r="AVH3" s="152"/>
      <c r="AVI3" s="16"/>
      <c r="AVJ3" s="152"/>
      <c r="AVK3" s="4"/>
      <c r="AVL3" s="2"/>
      <c r="AVM3" s="2"/>
      <c r="AVN3" s="2"/>
      <c r="AVO3" s="4"/>
      <c r="AVP3" s="152"/>
      <c r="AVQ3" s="16"/>
      <c r="AVR3" s="152"/>
      <c r="AVS3" s="4"/>
      <c r="AVT3" s="2"/>
      <c r="AVU3" s="2"/>
      <c r="AVV3" s="2"/>
      <c r="AVW3" s="4"/>
      <c r="AVX3" s="152"/>
      <c r="AVY3" s="16"/>
      <c r="AVZ3" s="152"/>
      <c r="AWA3" s="4"/>
      <c r="AWB3" s="2"/>
      <c r="AWC3" s="2"/>
      <c r="AWD3" s="2"/>
      <c r="AWE3" s="4"/>
      <c r="AWF3" s="152"/>
      <c r="AWG3" s="16"/>
      <c r="AWH3" s="152"/>
      <c r="AWI3" s="4"/>
      <c r="AWJ3" s="2"/>
      <c r="AWK3" s="2"/>
      <c r="AWL3" s="2"/>
      <c r="AWM3" s="4"/>
      <c r="AWN3" s="152"/>
      <c r="AWO3" s="16"/>
      <c r="AWP3" s="152"/>
      <c r="AWQ3" s="4"/>
      <c r="AWR3" s="2"/>
      <c r="AWS3" s="2"/>
      <c r="AWT3" s="2"/>
      <c r="AWU3" s="4"/>
      <c r="AWV3" s="152"/>
      <c r="AWW3" s="16"/>
      <c r="AWX3" s="152"/>
      <c r="AWY3" s="4"/>
      <c r="AWZ3" s="2"/>
      <c r="AXA3" s="2"/>
      <c r="AXB3" s="2"/>
      <c r="AXC3" s="4"/>
      <c r="AXD3" s="152"/>
      <c r="AXE3" s="16"/>
      <c r="AXF3" s="152"/>
      <c r="AXG3" s="4"/>
      <c r="AXH3" s="2"/>
      <c r="AXI3" s="2"/>
      <c r="AXJ3" s="2"/>
      <c r="AXK3" s="4"/>
      <c r="AXL3" s="152"/>
      <c r="AXM3" s="16"/>
      <c r="AXN3" s="152"/>
      <c r="AXO3" s="4"/>
      <c r="AXP3" s="2"/>
      <c r="AXQ3" s="2"/>
      <c r="AXR3" s="2"/>
      <c r="AXS3" s="4"/>
      <c r="AXT3" s="152"/>
      <c r="AXU3" s="16"/>
      <c r="AXV3" s="152"/>
      <c r="AXW3" s="4"/>
      <c r="AXX3" s="2"/>
      <c r="AXY3" s="2"/>
      <c r="AXZ3" s="2"/>
      <c r="AYA3" s="4"/>
      <c r="AYB3" s="152"/>
      <c r="AYC3" s="16"/>
      <c r="AYD3" s="152"/>
      <c r="AYE3" s="4"/>
      <c r="AYF3" s="2"/>
      <c r="AYG3" s="2"/>
      <c r="AYH3" s="2"/>
      <c r="AYI3" s="4"/>
      <c r="AYJ3" s="152"/>
      <c r="AYK3" s="16"/>
      <c r="AYL3" s="152"/>
      <c r="AYM3" s="4"/>
      <c r="AYN3" s="2"/>
      <c r="AYO3" s="2"/>
      <c r="AYP3" s="2"/>
      <c r="AYQ3" s="4"/>
      <c r="AYR3" s="152"/>
      <c r="AYS3" s="16"/>
      <c r="AYT3" s="152"/>
      <c r="AYU3" s="4"/>
      <c r="AYV3" s="2"/>
      <c r="AYW3" s="2"/>
      <c r="AYX3" s="2"/>
      <c r="AYY3" s="4"/>
      <c r="AYZ3" s="152"/>
      <c r="AZA3" s="16"/>
      <c r="AZB3" s="152"/>
      <c r="AZC3" s="4"/>
      <c r="AZD3" s="2"/>
      <c r="AZE3" s="2"/>
      <c r="AZF3" s="2"/>
      <c r="AZG3" s="4"/>
      <c r="AZH3" s="152"/>
      <c r="AZI3" s="16"/>
      <c r="AZJ3" s="152"/>
      <c r="AZK3" s="4"/>
      <c r="AZL3" s="2"/>
      <c r="AZM3" s="2"/>
      <c r="AZN3" s="2"/>
      <c r="AZO3" s="4"/>
      <c r="AZP3" s="152"/>
      <c r="AZQ3" s="16"/>
      <c r="AZR3" s="152"/>
      <c r="AZS3" s="4"/>
      <c r="AZT3" s="2"/>
      <c r="AZU3" s="2"/>
      <c r="AZV3" s="2"/>
      <c r="AZW3" s="4"/>
      <c r="AZX3" s="152"/>
      <c r="AZY3" s="16"/>
      <c r="AZZ3" s="152"/>
      <c r="BAA3" s="4"/>
      <c r="BAB3" s="2"/>
      <c r="BAC3" s="2"/>
      <c r="BAD3" s="2"/>
      <c r="BAE3" s="4"/>
      <c r="BAF3" s="152"/>
      <c r="BAG3" s="16"/>
      <c r="BAH3" s="152"/>
      <c r="BAI3" s="4"/>
      <c r="BAJ3" s="2"/>
      <c r="BAK3" s="2"/>
      <c r="BAL3" s="2"/>
      <c r="BAM3" s="4"/>
      <c r="BAN3" s="152"/>
      <c r="BAO3" s="16"/>
      <c r="BAP3" s="152"/>
      <c r="BAQ3" s="4"/>
      <c r="BAR3" s="2"/>
      <c r="BAS3" s="2"/>
      <c r="BAT3" s="2"/>
      <c r="BAU3" s="4"/>
      <c r="BAV3" s="152"/>
      <c r="BAW3" s="16"/>
      <c r="BAX3" s="152"/>
      <c r="BAY3" s="4"/>
      <c r="BAZ3" s="2"/>
      <c r="BBA3" s="2"/>
      <c r="BBB3" s="2"/>
      <c r="BBC3" s="4"/>
      <c r="BBD3" s="152"/>
      <c r="BBE3" s="16"/>
      <c r="BBF3" s="152"/>
      <c r="BBG3" s="4"/>
      <c r="BBH3" s="2"/>
      <c r="BBI3" s="2"/>
      <c r="BBJ3" s="2"/>
      <c r="BBK3" s="4"/>
      <c r="BBL3" s="152"/>
      <c r="BBM3" s="16"/>
      <c r="BBN3" s="152"/>
      <c r="BBO3" s="4"/>
      <c r="BBP3" s="2"/>
      <c r="BBQ3" s="2"/>
      <c r="BBR3" s="2"/>
      <c r="BBS3" s="4"/>
      <c r="BBT3" s="152"/>
      <c r="BBU3" s="16"/>
      <c r="BBV3" s="152"/>
      <c r="BBW3" s="4"/>
      <c r="BBX3" s="2"/>
      <c r="BBY3" s="2"/>
      <c r="BBZ3" s="2"/>
      <c r="BCA3" s="4"/>
      <c r="BCB3" s="152"/>
      <c r="BCC3" s="16"/>
      <c r="BCD3" s="152"/>
      <c r="BCE3" s="4"/>
      <c r="BCF3" s="2"/>
      <c r="BCG3" s="2"/>
      <c r="BCH3" s="2"/>
      <c r="BCI3" s="4"/>
      <c r="BCJ3" s="152"/>
      <c r="BCK3" s="16"/>
      <c r="BCL3" s="152"/>
      <c r="BCM3" s="4"/>
      <c r="BCN3" s="2"/>
      <c r="BCO3" s="2"/>
      <c r="BCP3" s="2"/>
      <c r="BCQ3" s="4"/>
      <c r="BCR3" s="152"/>
      <c r="BCS3" s="16"/>
      <c r="BCT3" s="152"/>
      <c r="BCU3" s="4"/>
      <c r="BCV3" s="2"/>
      <c r="BCW3" s="2"/>
      <c r="BCX3" s="2"/>
      <c r="BCY3" s="4"/>
      <c r="BCZ3" s="152"/>
      <c r="BDA3" s="16"/>
      <c r="BDB3" s="152"/>
      <c r="BDC3" s="4"/>
      <c r="BDD3" s="2"/>
      <c r="BDE3" s="2"/>
      <c r="BDF3" s="2"/>
      <c r="BDG3" s="4"/>
      <c r="BDH3" s="152"/>
      <c r="BDI3" s="16"/>
      <c r="BDJ3" s="152"/>
      <c r="BDK3" s="4"/>
      <c r="BDL3" s="2"/>
      <c r="BDM3" s="2"/>
      <c r="BDN3" s="2"/>
      <c r="BDO3" s="4"/>
      <c r="BDP3" s="152"/>
      <c r="BDQ3" s="16"/>
      <c r="BDR3" s="152"/>
      <c r="BDS3" s="4"/>
      <c r="BDT3" s="2"/>
      <c r="BDU3" s="2"/>
      <c r="BDV3" s="2"/>
      <c r="BDW3" s="4"/>
      <c r="BDX3" s="152"/>
      <c r="BDY3" s="16"/>
      <c r="BDZ3" s="152"/>
      <c r="BEA3" s="4"/>
      <c r="BEB3" s="2"/>
      <c r="BEC3" s="2"/>
      <c r="BED3" s="2"/>
      <c r="BEE3" s="4"/>
      <c r="BEF3" s="152"/>
      <c r="BEG3" s="16"/>
      <c r="BEH3" s="152"/>
      <c r="BEI3" s="4"/>
      <c r="BEJ3" s="2"/>
      <c r="BEK3" s="2"/>
      <c r="BEL3" s="2"/>
      <c r="BEM3" s="4"/>
      <c r="BEN3" s="152"/>
      <c r="BEO3" s="16"/>
      <c r="BEP3" s="152"/>
      <c r="BEQ3" s="4"/>
      <c r="BER3" s="2"/>
      <c r="BES3" s="2"/>
      <c r="BET3" s="2"/>
      <c r="BEU3" s="4"/>
      <c r="BEV3" s="152"/>
      <c r="BEW3" s="16"/>
      <c r="BEX3" s="152"/>
      <c r="BEY3" s="4"/>
      <c r="BEZ3" s="2"/>
      <c r="BFA3" s="2"/>
      <c r="BFB3" s="2"/>
      <c r="BFC3" s="4"/>
      <c r="BFD3" s="152"/>
      <c r="BFE3" s="16"/>
      <c r="BFF3" s="152"/>
      <c r="BFG3" s="4"/>
      <c r="BFH3" s="2"/>
      <c r="BFI3" s="2"/>
      <c r="BFJ3" s="2"/>
      <c r="BFK3" s="4"/>
      <c r="BFL3" s="152"/>
      <c r="BFM3" s="16"/>
      <c r="BFN3" s="152"/>
      <c r="BFO3" s="4"/>
      <c r="BFP3" s="2"/>
      <c r="BFQ3" s="2"/>
      <c r="BFR3" s="2"/>
      <c r="BFS3" s="4"/>
      <c r="BFT3" s="152"/>
      <c r="BFU3" s="16"/>
      <c r="BFV3" s="152"/>
      <c r="BFW3" s="4"/>
      <c r="BFX3" s="2"/>
      <c r="BFY3" s="2"/>
      <c r="BFZ3" s="2"/>
      <c r="BGA3" s="4"/>
      <c r="BGB3" s="152"/>
      <c r="BGC3" s="16"/>
      <c r="BGD3" s="152"/>
      <c r="BGE3" s="4"/>
      <c r="BGF3" s="2"/>
      <c r="BGG3" s="2"/>
      <c r="BGH3" s="2"/>
      <c r="BGI3" s="4"/>
      <c r="BGJ3" s="152"/>
      <c r="BGK3" s="16"/>
      <c r="BGL3" s="152"/>
      <c r="BGM3" s="4"/>
      <c r="BGN3" s="2"/>
      <c r="BGO3" s="2"/>
      <c r="BGP3" s="2"/>
      <c r="BGQ3" s="4"/>
      <c r="BGR3" s="152"/>
      <c r="BGS3" s="16"/>
      <c r="BGT3" s="152"/>
      <c r="BGU3" s="4"/>
      <c r="BGV3" s="2"/>
      <c r="BGW3" s="2"/>
      <c r="BGX3" s="2"/>
      <c r="BGY3" s="4"/>
      <c r="BGZ3" s="152"/>
      <c r="BHA3" s="16"/>
      <c r="BHB3" s="152"/>
      <c r="BHC3" s="4"/>
      <c r="BHD3" s="2"/>
      <c r="BHE3" s="2"/>
      <c r="BHF3" s="2"/>
      <c r="BHG3" s="4"/>
      <c r="BHH3" s="152"/>
      <c r="BHI3" s="16"/>
      <c r="BHJ3" s="152"/>
      <c r="BHK3" s="4"/>
      <c r="BHL3" s="2"/>
      <c r="BHM3" s="2"/>
      <c r="BHN3" s="2"/>
      <c r="BHO3" s="4"/>
      <c r="BHP3" s="152"/>
      <c r="BHQ3" s="16"/>
      <c r="BHR3" s="152"/>
      <c r="BHS3" s="4"/>
      <c r="BHT3" s="2"/>
      <c r="BHU3" s="2"/>
      <c r="BHV3" s="2"/>
      <c r="BHW3" s="4"/>
      <c r="BHX3" s="152"/>
      <c r="BHY3" s="16"/>
      <c r="BHZ3" s="152"/>
      <c r="BIA3" s="4"/>
      <c r="BIB3" s="2"/>
      <c r="BIC3" s="2"/>
      <c r="BID3" s="2"/>
      <c r="BIE3" s="4"/>
      <c r="BIF3" s="152"/>
      <c r="BIG3" s="16"/>
      <c r="BIH3" s="152"/>
      <c r="BII3" s="4"/>
      <c r="BIJ3" s="2"/>
      <c r="BIK3" s="2"/>
      <c r="BIL3" s="2"/>
      <c r="BIM3" s="4"/>
      <c r="BIN3" s="152"/>
      <c r="BIO3" s="16"/>
      <c r="BIP3" s="152"/>
      <c r="BIQ3" s="4"/>
      <c r="BIR3" s="2"/>
      <c r="BIS3" s="2"/>
      <c r="BIT3" s="2"/>
      <c r="BIU3" s="4"/>
      <c r="BIV3" s="152"/>
      <c r="BIW3" s="16"/>
      <c r="BIX3" s="152"/>
      <c r="BIY3" s="4"/>
      <c r="BIZ3" s="2"/>
      <c r="BJA3" s="2"/>
      <c r="BJB3" s="2"/>
      <c r="BJC3" s="4"/>
      <c r="BJD3" s="152"/>
      <c r="BJE3" s="16"/>
      <c r="BJF3" s="152"/>
      <c r="BJG3" s="4"/>
      <c r="BJH3" s="2"/>
      <c r="BJI3" s="2"/>
      <c r="BJJ3" s="2"/>
      <c r="BJK3" s="4"/>
      <c r="BJL3" s="152"/>
      <c r="BJM3" s="16"/>
      <c r="BJN3" s="152"/>
      <c r="BJO3" s="4"/>
      <c r="BJP3" s="2"/>
      <c r="BJQ3" s="2"/>
      <c r="BJR3" s="2"/>
      <c r="BJS3" s="4"/>
      <c r="BJT3" s="152"/>
      <c r="BJU3" s="16"/>
      <c r="BJV3" s="152"/>
      <c r="BJW3" s="4"/>
      <c r="BJX3" s="2"/>
      <c r="BJY3" s="2"/>
      <c r="BJZ3" s="2"/>
      <c r="BKA3" s="4"/>
      <c r="BKB3" s="152"/>
      <c r="BKC3" s="16"/>
      <c r="BKD3" s="152"/>
      <c r="BKE3" s="4"/>
      <c r="BKF3" s="2"/>
      <c r="BKG3" s="2"/>
      <c r="BKH3" s="2"/>
      <c r="BKI3" s="4"/>
      <c r="BKJ3" s="152"/>
      <c r="BKK3" s="16"/>
      <c r="BKL3" s="152"/>
      <c r="BKM3" s="4"/>
      <c r="BKN3" s="2"/>
      <c r="BKO3" s="2"/>
      <c r="BKP3" s="2"/>
      <c r="BKQ3" s="4"/>
      <c r="BKR3" s="152"/>
      <c r="BKS3" s="16"/>
      <c r="BKT3" s="152"/>
      <c r="BKU3" s="4"/>
      <c r="BKV3" s="2"/>
      <c r="BKW3" s="2"/>
      <c r="BKX3" s="2"/>
      <c r="BKY3" s="4"/>
      <c r="BKZ3" s="152"/>
      <c r="BLA3" s="16"/>
      <c r="BLB3" s="152"/>
      <c r="BLC3" s="4"/>
      <c r="BLD3" s="2"/>
      <c r="BLE3" s="2"/>
      <c r="BLF3" s="2"/>
      <c r="BLG3" s="4"/>
      <c r="BLH3" s="152"/>
      <c r="BLI3" s="16"/>
      <c r="BLJ3" s="152"/>
      <c r="BLK3" s="4"/>
      <c r="BLL3" s="2"/>
      <c r="BLM3" s="2"/>
      <c r="BLN3" s="2"/>
      <c r="BLO3" s="4"/>
      <c r="BLP3" s="152"/>
      <c r="BLQ3" s="16"/>
      <c r="BLR3" s="152"/>
      <c r="BLS3" s="4"/>
      <c r="BLT3" s="2"/>
      <c r="BLU3" s="2"/>
      <c r="BLV3" s="2"/>
      <c r="BLW3" s="4"/>
      <c r="BLX3" s="152"/>
      <c r="BLY3" s="16"/>
      <c r="BLZ3" s="152"/>
      <c r="BMA3" s="4"/>
      <c r="BMB3" s="2"/>
      <c r="BMC3" s="2"/>
      <c r="BMD3" s="2"/>
      <c r="BME3" s="4"/>
      <c r="BMF3" s="152"/>
      <c r="BMG3" s="16"/>
      <c r="BMH3" s="152"/>
      <c r="BMI3" s="4"/>
      <c r="BMJ3" s="2"/>
      <c r="BMK3" s="2"/>
      <c r="BML3" s="2"/>
      <c r="BMM3" s="4"/>
      <c r="BMN3" s="152"/>
      <c r="BMO3" s="16"/>
      <c r="BMP3" s="152"/>
      <c r="BMQ3" s="4"/>
      <c r="BMR3" s="2"/>
      <c r="BMS3" s="2"/>
      <c r="BMT3" s="2"/>
      <c r="BMU3" s="4"/>
      <c r="BMV3" s="152"/>
      <c r="BMW3" s="16"/>
      <c r="BMX3" s="152"/>
      <c r="BMY3" s="4"/>
      <c r="BMZ3" s="2"/>
      <c r="BNA3" s="2"/>
      <c r="BNB3" s="2"/>
      <c r="BNC3" s="4"/>
      <c r="BND3" s="152"/>
      <c r="BNE3" s="16"/>
      <c r="BNF3" s="152"/>
      <c r="BNG3" s="4"/>
      <c r="BNH3" s="2"/>
      <c r="BNI3" s="2"/>
      <c r="BNJ3" s="2"/>
      <c r="BNK3" s="4"/>
      <c r="BNL3" s="152"/>
      <c r="BNM3" s="16"/>
      <c r="BNN3" s="152"/>
      <c r="BNO3" s="4"/>
      <c r="BNP3" s="2"/>
      <c r="BNQ3" s="2"/>
      <c r="BNR3" s="2"/>
      <c r="BNS3" s="4"/>
      <c r="BNT3" s="152"/>
      <c r="BNU3" s="16"/>
      <c r="BNV3" s="152"/>
      <c r="BNW3" s="4"/>
      <c r="BNX3" s="2"/>
      <c r="BNY3" s="2"/>
      <c r="BNZ3" s="2"/>
      <c r="BOA3" s="4"/>
      <c r="BOB3" s="152"/>
      <c r="BOC3" s="16"/>
      <c r="BOD3" s="152"/>
      <c r="BOE3" s="4"/>
      <c r="BOF3" s="2"/>
      <c r="BOG3" s="2"/>
      <c r="BOH3" s="2"/>
      <c r="BOI3" s="4"/>
      <c r="BOJ3" s="152"/>
      <c r="BOK3" s="16"/>
      <c r="BOL3" s="152"/>
      <c r="BOM3" s="4"/>
      <c r="BON3" s="2"/>
      <c r="BOO3" s="2"/>
      <c r="BOP3" s="2"/>
      <c r="BOQ3" s="4"/>
      <c r="BOR3" s="152"/>
      <c r="BOS3" s="16"/>
      <c r="BOT3" s="152"/>
      <c r="BOU3" s="4"/>
      <c r="BOV3" s="2"/>
      <c r="BOW3" s="2"/>
      <c r="BOX3" s="2"/>
      <c r="BOY3" s="4"/>
      <c r="BOZ3" s="152"/>
      <c r="BPA3" s="16"/>
      <c r="BPB3" s="152"/>
      <c r="BPC3" s="4"/>
      <c r="BPD3" s="2"/>
      <c r="BPE3" s="2"/>
      <c r="BPF3" s="2"/>
      <c r="BPG3" s="4"/>
      <c r="BPH3" s="152"/>
      <c r="BPI3" s="16"/>
      <c r="BPJ3" s="152"/>
      <c r="BPK3" s="4"/>
      <c r="BPL3" s="2"/>
      <c r="BPM3" s="2"/>
      <c r="BPN3" s="2"/>
      <c r="BPO3" s="4"/>
      <c r="BPP3" s="152"/>
      <c r="BPQ3" s="16"/>
      <c r="BPR3" s="152"/>
      <c r="BPS3" s="4"/>
      <c r="BPT3" s="2"/>
      <c r="BPU3" s="2"/>
      <c r="BPV3" s="2"/>
      <c r="BPW3" s="4"/>
      <c r="BPX3" s="152"/>
      <c r="BPY3" s="16"/>
      <c r="BPZ3" s="152"/>
      <c r="BQA3" s="4"/>
      <c r="BQB3" s="2"/>
      <c r="BQC3" s="2"/>
      <c r="BQD3" s="2"/>
      <c r="BQE3" s="4"/>
      <c r="BQF3" s="152"/>
      <c r="BQG3" s="16"/>
      <c r="BQH3" s="152"/>
      <c r="BQI3" s="4"/>
      <c r="BQJ3" s="2"/>
      <c r="BQK3" s="2"/>
      <c r="BQL3" s="2"/>
      <c r="BQM3" s="4"/>
      <c r="BQN3" s="152"/>
      <c r="BQO3" s="16"/>
      <c r="BQP3" s="152"/>
      <c r="BQQ3" s="4"/>
      <c r="BQR3" s="2"/>
      <c r="BQS3" s="2"/>
      <c r="BQT3" s="2"/>
      <c r="BQU3" s="4"/>
      <c r="BQV3" s="152"/>
      <c r="BQW3" s="16"/>
      <c r="BQX3" s="152"/>
      <c r="BQY3" s="4"/>
      <c r="BQZ3" s="2"/>
      <c r="BRA3" s="2"/>
      <c r="BRB3" s="2"/>
      <c r="BRC3" s="4"/>
      <c r="BRD3" s="152"/>
      <c r="BRE3" s="16"/>
      <c r="BRF3" s="152"/>
      <c r="BRG3" s="4"/>
      <c r="BRH3" s="2"/>
      <c r="BRI3" s="2"/>
      <c r="BRJ3" s="2"/>
      <c r="BRK3" s="4"/>
      <c r="BRL3" s="152"/>
      <c r="BRM3" s="16"/>
      <c r="BRN3" s="152"/>
      <c r="BRO3" s="4"/>
      <c r="BRP3" s="2"/>
      <c r="BRQ3" s="2"/>
      <c r="BRR3" s="2"/>
      <c r="BRS3" s="4"/>
      <c r="BRT3" s="152"/>
      <c r="BRU3" s="16"/>
      <c r="BRV3" s="152"/>
      <c r="BRW3" s="4"/>
      <c r="BRX3" s="2"/>
      <c r="BRY3" s="2"/>
      <c r="BRZ3" s="2"/>
      <c r="BSA3" s="4"/>
      <c r="BSB3" s="152"/>
      <c r="BSC3" s="16"/>
      <c r="BSD3" s="152"/>
      <c r="BSE3" s="4"/>
      <c r="BSF3" s="2"/>
      <c r="BSG3" s="2"/>
      <c r="BSH3" s="2"/>
      <c r="BSI3" s="4"/>
      <c r="BSJ3" s="152"/>
      <c r="BSK3" s="16"/>
      <c r="BSL3" s="152"/>
      <c r="BSM3" s="4"/>
      <c r="BSN3" s="2"/>
      <c r="BSO3" s="2"/>
      <c r="BSP3" s="2"/>
      <c r="BSQ3" s="4"/>
      <c r="BSR3" s="152"/>
      <c r="BSS3" s="16"/>
      <c r="BST3" s="152"/>
      <c r="BSU3" s="4"/>
      <c r="BSV3" s="2"/>
      <c r="BSW3" s="2"/>
      <c r="BSX3" s="2"/>
      <c r="BSY3" s="4"/>
      <c r="BSZ3" s="152"/>
      <c r="BTA3" s="16"/>
      <c r="BTB3" s="152"/>
      <c r="BTC3" s="4"/>
      <c r="BTD3" s="2"/>
      <c r="BTE3" s="2"/>
      <c r="BTF3" s="2"/>
      <c r="BTG3" s="4"/>
      <c r="BTH3" s="152"/>
      <c r="BTI3" s="16"/>
      <c r="BTJ3" s="152"/>
      <c r="BTK3" s="4"/>
      <c r="BTL3" s="2"/>
      <c r="BTM3" s="2"/>
      <c r="BTN3" s="2"/>
      <c r="BTO3" s="4"/>
      <c r="BTP3" s="152"/>
      <c r="BTQ3" s="16"/>
      <c r="BTR3" s="152"/>
      <c r="BTS3" s="4"/>
      <c r="BTT3" s="2"/>
      <c r="BTU3" s="2"/>
      <c r="BTV3" s="2"/>
      <c r="BTW3" s="4"/>
      <c r="BTX3" s="152"/>
      <c r="BTY3" s="16"/>
      <c r="BTZ3" s="152"/>
      <c r="BUA3" s="4"/>
      <c r="BUB3" s="2"/>
      <c r="BUC3" s="2"/>
      <c r="BUD3" s="2"/>
      <c r="BUE3" s="4"/>
      <c r="BUF3" s="152"/>
      <c r="BUG3" s="16"/>
      <c r="BUH3" s="152"/>
      <c r="BUI3" s="4"/>
      <c r="BUJ3" s="2"/>
      <c r="BUK3" s="2"/>
      <c r="BUL3" s="2"/>
      <c r="BUM3" s="4"/>
      <c r="BUN3" s="152"/>
      <c r="BUO3" s="16"/>
      <c r="BUP3" s="152"/>
      <c r="BUQ3" s="4"/>
      <c r="BUR3" s="2"/>
      <c r="BUS3" s="2"/>
      <c r="BUT3" s="2"/>
      <c r="BUU3" s="4"/>
      <c r="BUV3" s="152"/>
      <c r="BUW3" s="16"/>
      <c r="BUX3" s="152"/>
      <c r="BUY3" s="4"/>
      <c r="BUZ3" s="2"/>
      <c r="BVA3" s="2"/>
      <c r="BVB3" s="2"/>
      <c r="BVC3" s="4"/>
      <c r="BVD3" s="152"/>
      <c r="BVE3" s="16"/>
      <c r="BVF3" s="152"/>
      <c r="BVG3" s="4"/>
      <c r="BVH3" s="2"/>
      <c r="BVI3" s="2"/>
      <c r="BVJ3" s="2"/>
      <c r="BVK3" s="4"/>
      <c r="BVL3" s="152"/>
      <c r="BVM3" s="16"/>
      <c r="BVN3" s="152"/>
      <c r="BVO3" s="4"/>
      <c r="BVP3" s="2"/>
      <c r="BVQ3" s="2"/>
      <c r="BVR3" s="2"/>
      <c r="BVS3" s="4"/>
      <c r="BVT3" s="152"/>
      <c r="BVU3" s="16"/>
      <c r="BVV3" s="152"/>
      <c r="BVW3" s="4"/>
      <c r="BVX3" s="2"/>
      <c r="BVY3" s="2"/>
      <c r="BVZ3" s="2"/>
      <c r="BWA3" s="4"/>
      <c r="BWB3" s="152"/>
      <c r="BWC3" s="16"/>
      <c r="BWD3" s="152"/>
      <c r="BWE3" s="4"/>
      <c r="BWF3" s="2"/>
      <c r="BWG3" s="2"/>
      <c r="BWH3" s="2"/>
      <c r="BWI3" s="4"/>
      <c r="BWJ3" s="152"/>
      <c r="BWK3" s="16"/>
      <c r="BWL3" s="152"/>
      <c r="BWM3" s="4"/>
      <c r="BWN3" s="2"/>
      <c r="BWO3" s="2"/>
      <c r="BWP3" s="2"/>
      <c r="BWQ3" s="4"/>
      <c r="BWR3" s="152"/>
      <c r="BWS3" s="16"/>
      <c r="BWT3" s="152"/>
      <c r="BWU3" s="4"/>
      <c r="BWV3" s="2"/>
      <c r="BWW3" s="2"/>
      <c r="BWX3" s="2"/>
      <c r="BWY3" s="4"/>
      <c r="BWZ3" s="152"/>
      <c r="BXA3" s="16"/>
      <c r="BXB3" s="152"/>
      <c r="BXC3" s="4"/>
      <c r="BXD3" s="2"/>
      <c r="BXE3" s="2"/>
      <c r="BXF3" s="2"/>
      <c r="BXG3" s="4"/>
      <c r="BXH3" s="152"/>
      <c r="BXI3" s="16"/>
      <c r="BXJ3" s="152"/>
      <c r="BXK3" s="4"/>
      <c r="BXL3" s="2"/>
      <c r="BXM3" s="2"/>
      <c r="BXN3" s="2"/>
      <c r="BXO3" s="4"/>
      <c r="BXP3" s="152"/>
      <c r="BXQ3" s="16"/>
      <c r="BXR3" s="152"/>
      <c r="BXS3" s="4"/>
      <c r="BXT3" s="2"/>
      <c r="BXU3" s="2"/>
      <c r="BXV3" s="2"/>
      <c r="BXW3" s="4"/>
      <c r="BXX3" s="152"/>
      <c r="BXY3" s="16"/>
      <c r="BXZ3" s="152"/>
      <c r="BYA3" s="4"/>
      <c r="BYB3" s="2"/>
      <c r="BYC3" s="2"/>
      <c r="BYD3" s="2"/>
      <c r="BYE3" s="4"/>
      <c r="BYF3" s="152"/>
      <c r="BYG3" s="16"/>
      <c r="BYH3" s="152"/>
      <c r="BYI3" s="4"/>
      <c r="BYJ3" s="2"/>
      <c r="BYK3" s="2"/>
      <c r="BYL3" s="2"/>
      <c r="BYM3" s="4"/>
      <c r="BYN3" s="152"/>
      <c r="BYO3" s="16"/>
      <c r="BYP3" s="152"/>
      <c r="BYQ3" s="4"/>
      <c r="BYR3" s="2"/>
      <c r="BYS3" s="2"/>
      <c r="BYT3" s="2"/>
      <c r="BYU3" s="4"/>
      <c r="BYV3" s="152"/>
      <c r="BYW3" s="16"/>
      <c r="BYX3" s="152"/>
      <c r="BYY3" s="4"/>
      <c r="BYZ3" s="2"/>
      <c r="BZA3" s="2"/>
      <c r="BZB3" s="2"/>
      <c r="BZC3" s="4"/>
      <c r="BZD3" s="152"/>
      <c r="BZE3" s="16"/>
      <c r="BZF3" s="152"/>
      <c r="BZG3" s="4"/>
      <c r="BZH3" s="2"/>
      <c r="BZI3" s="2"/>
      <c r="BZJ3" s="2"/>
      <c r="BZK3" s="4"/>
      <c r="BZL3" s="152"/>
      <c r="BZM3" s="16"/>
      <c r="BZN3" s="152"/>
      <c r="BZO3" s="4"/>
      <c r="BZP3" s="2"/>
      <c r="BZQ3" s="2"/>
      <c r="BZR3" s="2"/>
      <c r="BZS3" s="4"/>
      <c r="BZT3" s="152"/>
      <c r="BZU3" s="16"/>
      <c r="BZV3" s="152"/>
      <c r="BZW3" s="4"/>
      <c r="BZX3" s="2"/>
      <c r="BZY3" s="2"/>
      <c r="BZZ3" s="2"/>
      <c r="CAA3" s="4"/>
      <c r="CAB3" s="152"/>
      <c r="CAC3" s="16"/>
      <c r="CAD3" s="152"/>
      <c r="CAE3" s="4"/>
      <c r="CAF3" s="2"/>
      <c r="CAG3" s="2"/>
      <c r="CAH3" s="2"/>
      <c r="CAI3" s="4"/>
      <c r="CAJ3" s="152"/>
      <c r="CAK3" s="16"/>
      <c r="CAL3" s="152"/>
      <c r="CAM3" s="4"/>
      <c r="CAN3" s="2"/>
      <c r="CAO3" s="2"/>
      <c r="CAP3" s="2"/>
      <c r="CAQ3" s="4"/>
      <c r="CAR3" s="152"/>
      <c r="CAS3" s="16"/>
      <c r="CAT3" s="152"/>
      <c r="CAU3" s="4"/>
      <c r="CAV3" s="2"/>
      <c r="CAW3" s="2"/>
      <c r="CAX3" s="2"/>
      <c r="CAY3" s="4"/>
      <c r="CAZ3" s="152"/>
      <c r="CBA3" s="16"/>
      <c r="CBB3" s="152"/>
      <c r="CBC3" s="4"/>
      <c r="CBD3" s="2"/>
      <c r="CBE3" s="2"/>
      <c r="CBF3" s="2"/>
      <c r="CBG3" s="4"/>
      <c r="CBH3" s="152"/>
      <c r="CBI3" s="16"/>
      <c r="CBJ3" s="152"/>
      <c r="CBK3" s="4"/>
      <c r="CBL3" s="2"/>
      <c r="CBM3" s="2"/>
      <c r="CBN3" s="2"/>
      <c r="CBO3" s="4"/>
      <c r="CBP3" s="152"/>
      <c r="CBQ3" s="16"/>
      <c r="CBR3" s="152"/>
      <c r="CBS3" s="4"/>
      <c r="CBT3" s="2"/>
      <c r="CBU3" s="2"/>
      <c r="CBV3" s="2"/>
      <c r="CBW3" s="4"/>
      <c r="CBX3" s="152"/>
      <c r="CBY3" s="16"/>
      <c r="CBZ3" s="152"/>
      <c r="CCA3" s="4"/>
      <c r="CCB3" s="2"/>
      <c r="CCC3" s="2"/>
      <c r="CCD3" s="2"/>
      <c r="CCE3" s="4"/>
      <c r="CCF3" s="152"/>
      <c r="CCG3" s="16"/>
      <c r="CCH3" s="152"/>
      <c r="CCI3" s="4"/>
      <c r="CCJ3" s="2"/>
      <c r="CCK3" s="2"/>
      <c r="CCL3" s="2"/>
      <c r="CCM3" s="4"/>
      <c r="CCN3" s="152"/>
      <c r="CCO3" s="16"/>
      <c r="CCP3" s="152"/>
      <c r="CCQ3" s="4"/>
      <c r="CCR3" s="2"/>
      <c r="CCS3" s="2"/>
      <c r="CCT3" s="2"/>
      <c r="CCU3" s="4"/>
      <c r="CCV3" s="152"/>
      <c r="CCW3" s="16"/>
      <c r="CCX3" s="152"/>
      <c r="CCY3" s="4"/>
      <c r="CCZ3" s="2"/>
      <c r="CDA3" s="2"/>
      <c r="CDB3" s="2"/>
      <c r="CDC3" s="4"/>
      <c r="CDD3" s="152"/>
      <c r="CDE3" s="16"/>
      <c r="CDF3" s="152"/>
      <c r="CDG3" s="4"/>
      <c r="CDH3" s="2"/>
      <c r="CDI3" s="2"/>
      <c r="CDJ3" s="2"/>
      <c r="CDK3" s="4"/>
      <c r="CDL3" s="152"/>
      <c r="CDM3" s="16"/>
      <c r="CDN3" s="152"/>
      <c r="CDO3" s="4"/>
      <c r="CDP3" s="2"/>
      <c r="CDQ3" s="2"/>
      <c r="CDR3" s="2"/>
      <c r="CDS3" s="4"/>
      <c r="CDT3" s="152"/>
      <c r="CDU3" s="16"/>
      <c r="CDV3" s="152"/>
      <c r="CDW3" s="4"/>
      <c r="CDX3" s="2"/>
      <c r="CDY3" s="2"/>
      <c r="CDZ3" s="2"/>
      <c r="CEA3" s="4"/>
      <c r="CEB3" s="152"/>
      <c r="CEC3" s="16"/>
      <c r="CED3" s="152"/>
      <c r="CEE3" s="4"/>
      <c r="CEF3" s="2"/>
      <c r="CEG3" s="2"/>
      <c r="CEH3" s="2"/>
      <c r="CEI3" s="4"/>
      <c r="CEJ3" s="152"/>
      <c r="CEK3" s="16"/>
      <c r="CEL3" s="152"/>
      <c r="CEM3" s="4"/>
      <c r="CEN3" s="2"/>
      <c r="CEO3" s="2"/>
      <c r="CEP3" s="2"/>
      <c r="CEQ3" s="4"/>
      <c r="CER3" s="152"/>
      <c r="CES3" s="16"/>
      <c r="CET3" s="152"/>
      <c r="CEU3" s="4"/>
      <c r="CEV3" s="2"/>
      <c r="CEW3" s="2"/>
      <c r="CEX3" s="2"/>
      <c r="CEY3" s="4"/>
      <c r="CEZ3" s="152"/>
      <c r="CFA3" s="16"/>
      <c r="CFB3" s="152"/>
      <c r="CFC3" s="4"/>
      <c r="CFD3" s="2"/>
      <c r="CFE3" s="2"/>
      <c r="CFF3" s="2"/>
      <c r="CFG3" s="4"/>
      <c r="CFH3" s="152"/>
      <c r="CFI3" s="16"/>
      <c r="CFJ3" s="152"/>
      <c r="CFK3" s="4"/>
      <c r="CFL3" s="2"/>
      <c r="CFM3" s="2"/>
      <c r="CFN3" s="2"/>
      <c r="CFO3" s="4"/>
      <c r="CFP3" s="152"/>
      <c r="CFQ3" s="16"/>
      <c r="CFR3" s="152"/>
      <c r="CFS3" s="4"/>
      <c r="CFT3" s="2"/>
      <c r="CFU3" s="2"/>
      <c r="CFV3" s="2"/>
      <c r="CFW3" s="4"/>
      <c r="CFX3" s="152"/>
      <c r="CFY3" s="16"/>
      <c r="CFZ3" s="152"/>
      <c r="CGA3" s="4"/>
      <c r="CGB3" s="2"/>
      <c r="CGC3" s="2"/>
      <c r="CGD3" s="2"/>
      <c r="CGE3" s="4"/>
      <c r="CGF3" s="152"/>
      <c r="CGG3" s="16"/>
      <c r="CGH3" s="152"/>
      <c r="CGI3" s="4"/>
      <c r="CGJ3" s="2"/>
      <c r="CGK3" s="2"/>
      <c r="CGL3" s="2"/>
      <c r="CGM3" s="4"/>
      <c r="CGN3" s="152"/>
      <c r="CGO3" s="16"/>
      <c r="CGP3" s="152"/>
      <c r="CGQ3" s="4"/>
      <c r="CGR3" s="2"/>
      <c r="CGS3" s="2"/>
      <c r="CGT3" s="2"/>
      <c r="CGU3" s="4"/>
      <c r="CGV3" s="152"/>
      <c r="CGW3" s="16"/>
      <c r="CGX3" s="152"/>
      <c r="CGY3" s="4"/>
      <c r="CGZ3" s="2"/>
      <c r="CHA3" s="2"/>
      <c r="CHB3" s="2"/>
      <c r="CHC3" s="4"/>
      <c r="CHD3" s="152"/>
      <c r="CHE3" s="16"/>
      <c r="CHF3" s="152"/>
      <c r="CHG3" s="4"/>
      <c r="CHH3" s="2"/>
      <c r="CHI3" s="2"/>
      <c r="CHJ3" s="2"/>
      <c r="CHK3" s="4"/>
      <c r="CHL3" s="152"/>
      <c r="CHM3" s="16"/>
      <c r="CHN3" s="152"/>
      <c r="CHO3" s="4"/>
      <c r="CHP3" s="2"/>
      <c r="CHQ3" s="2"/>
      <c r="CHR3" s="2"/>
      <c r="CHS3" s="4"/>
      <c r="CHT3" s="152"/>
      <c r="CHU3" s="16"/>
      <c r="CHV3" s="152"/>
      <c r="CHW3" s="4"/>
      <c r="CHX3" s="2"/>
      <c r="CHY3" s="2"/>
      <c r="CHZ3" s="2"/>
      <c r="CIA3" s="4"/>
      <c r="CIB3" s="152"/>
      <c r="CIC3" s="16"/>
      <c r="CID3" s="152"/>
      <c r="CIE3" s="4"/>
      <c r="CIF3" s="2"/>
      <c r="CIG3" s="2"/>
      <c r="CIH3" s="2"/>
      <c r="CII3" s="4"/>
      <c r="CIJ3" s="152"/>
      <c r="CIK3" s="16"/>
      <c r="CIL3" s="152"/>
      <c r="CIM3" s="4"/>
      <c r="CIN3" s="2"/>
      <c r="CIO3" s="2"/>
      <c r="CIP3" s="2"/>
      <c r="CIQ3" s="4"/>
      <c r="CIR3" s="152"/>
      <c r="CIS3" s="16"/>
      <c r="CIT3" s="152"/>
      <c r="CIU3" s="4"/>
      <c r="CIV3" s="2"/>
      <c r="CIW3" s="2"/>
      <c r="CIX3" s="2"/>
      <c r="CIY3" s="4"/>
      <c r="CIZ3" s="152"/>
      <c r="CJA3" s="16"/>
      <c r="CJB3" s="152"/>
      <c r="CJC3" s="4"/>
      <c r="CJD3" s="2"/>
      <c r="CJE3" s="2"/>
      <c r="CJF3" s="2"/>
      <c r="CJG3" s="4"/>
      <c r="CJH3" s="152"/>
      <c r="CJI3" s="16"/>
      <c r="CJJ3" s="152"/>
      <c r="CJK3" s="4"/>
      <c r="CJL3" s="2"/>
      <c r="CJM3" s="2"/>
      <c r="CJN3" s="2"/>
      <c r="CJO3" s="4"/>
      <c r="CJP3" s="152"/>
      <c r="CJQ3" s="16"/>
      <c r="CJR3" s="152"/>
      <c r="CJS3" s="4"/>
      <c r="CJT3" s="2"/>
      <c r="CJU3" s="2"/>
      <c r="CJV3" s="2"/>
      <c r="CJW3" s="4"/>
      <c r="CJX3" s="152"/>
      <c r="CJY3" s="16"/>
      <c r="CJZ3" s="152"/>
      <c r="CKA3" s="4"/>
      <c r="CKB3" s="2"/>
      <c r="CKC3" s="2"/>
      <c r="CKD3" s="2"/>
      <c r="CKE3" s="4"/>
      <c r="CKF3" s="152"/>
      <c r="CKG3" s="16"/>
      <c r="CKH3" s="152"/>
      <c r="CKI3" s="4"/>
      <c r="CKJ3" s="2"/>
      <c r="CKK3" s="2"/>
      <c r="CKL3" s="2"/>
      <c r="CKM3" s="4"/>
      <c r="CKN3" s="152"/>
      <c r="CKO3" s="16"/>
      <c r="CKP3" s="152"/>
      <c r="CKQ3" s="4"/>
      <c r="CKR3" s="2"/>
      <c r="CKS3" s="2"/>
      <c r="CKT3" s="2"/>
      <c r="CKU3" s="4"/>
      <c r="CKV3" s="152"/>
      <c r="CKW3" s="16"/>
      <c r="CKX3" s="152"/>
      <c r="CKY3" s="4"/>
      <c r="CKZ3" s="2"/>
      <c r="CLA3" s="2"/>
      <c r="CLB3" s="2"/>
      <c r="CLC3" s="4"/>
      <c r="CLD3" s="152"/>
      <c r="CLE3" s="16"/>
      <c r="CLF3" s="152"/>
      <c r="CLG3" s="4"/>
      <c r="CLH3" s="2"/>
      <c r="CLI3" s="2"/>
      <c r="CLJ3" s="2"/>
      <c r="CLK3" s="4"/>
      <c r="CLL3" s="152"/>
      <c r="CLM3" s="16"/>
      <c r="CLN3" s="152"/>
      <c r="CLO3" s="4"/>
      <c r="CLP3" s="2"/>
      <c r="CLQ3" s="2"/>
      <c r="CLR3" s="2"/>
      <c r="CLS3" s="4"/>
      <c r="CLT3" s="152"/>
      <c r="CLU3" s="16"/>
      <c r="CLV3" s="152"/>
      <c r="CLW3" s="4"/>
      <c r="CLX3" s="2"/>
      <c r="CLY3" s="2"/>
      <c r="CLZ3" s="2"/>
      <c r="CMA3" s="4"/>
      <c r="CMB3" s="152"/>
      <c r="CMC3" s="16"/>
      <c r="CMD3" s="152"/>
      <c r="CME3" s="4"/>
      <c r="CMF3" s="2"/>
      <c r="CMG3" s="2"/>
      <c r="CMH3" s="2"/>
      <c r="CMI3" s="4"/>
      <c r="CMJ3" s="152"/>
      <c r="CMK3" s="16"/>
      <c r="CML3" s="152"/>
      <c r="CMM3" s="4"/>
      <c r="CMN3" s="2"/>
      <c r="CMO3" s="2"/>
      <c r="CMP3" s="2"/>
      <c r="CMQ3" s="4"/>
      <c r="CMR3" s="152"/>
      <c r="CMS3" s="16"/>
      <c r="CMT3" s="152"/>
      <c r="CMU3" s="4"/>
      <c r="CMV3" s="2"/>
      <c r="CMW3" s="2"/>
      <c r="CMX3" s="2"/>
      <c r="CMY3" s="4"/>
      <c r="CMZ3" s="152"/>
      <c r="CNA3" s="16"/>
      <c r="CNB3" s="152"/>
      <c r="CNC3" s="4"/>
      <c r="CND3" s="2"/>
      <c r="CNE3" s="2"/>
      <c r="CNF3" s="2"/>
      <c r="CNG3" s="4"/>
      <c r="CNH3" s="152"/>
      <c r="CNI3" s="16"/>
      <c r="CNJ3" s="152"/>
      <c r="CNK3" s="4"/>
      <c r="CNL3" s="2"/>
      <c r="CNM3" s="2"/>
      <c r="CNN3" s="2"/>
      <c r="CNO3" s="4"/>
      <c r="CNP3" s="152"/>
      <c r="CNQ3" s="16"/>
      <c r="CNR3" s="152"/>
      <c r="CNS3" s="4"/>
      <c r="CNT3" s="2"/>
      <c r="CNU3" s="2"/>
      <c r="CNV3" s="2"/>
      <c r="CNW3" s="4"/>
      <c r="CNX3" s="152"/>
      <c r="CNY3" s="16"/>
      <c r="CNZ3" s="152"/>
      <c r="COA3" s="4"/>
      <c r="COB3" s="2"/>
      <c r="COC3" s="2"/>
      <c r="COD3" s="2"/>
      <c r="COE3" s="4"/>
      <c r="COF3" s="152"/>
      <c r="COG3" s="16"/>
      <c r="COH3" s="152"/>
      <c r="COI3" s="4"/>
      <c r="COJ3" s="2"/>
      <c r="COK3" s="2"/>
      <c r="COL3" s="2"/>
      <c r="COM3" s="4"/>
      <c r="CON3" s="152"/>
      <c r="COO3" s="16"/>
      <c r="COP3" s="152"/>
      <c r="COQ3" s="4"/>
      <c r="COR3" s="2"/>
      <c r="COS3" s="2"/>
      <c r="COT3" s="2"/>
      <c r="COU3" s="4"/>
      <c r="COV3" s="152"/>
      <c r="COW3" s="16"/>
      <c r="COX3" s="152"/>
      <c r="COY3" s="4"/>
      <c r="COZ3" s="2"/>
      <c r="CPA3" s="2"/>
      <c r="CPB3" s="2"/>
      <c r="CPC3" s="4"/>
      <c r="CPD3" s="152"/>
      <c r="CPE3" s="16"/>
      <c r="CPF3" s="152"/>
      <c r="CPG3" s="4"/>
      <c r="CPH3" s="2"/>
      <c r="CPI3" s="2"/>
      <c r="CPJ3" s="2"/>
      <c r="CPK3" s="4"/>
      <c r="CPL3" s="152"/>
      <c r="CPM3" s="16"/>
      <c r="CPN3" s="152"/>
      <c r="CPO3" s="4"/>
      <c r="CPP3" s="2"/>
      <c r="CPQ3" s="2"/>
      <c r="CPR3" s="2"/>
      <c r="CPS3" s="4"/>
      <c r="CPT3" s="152"/>
      <c r="CPU3" s="16"/>
      <c r="CPV3" s="152"/>
      <c r="CPW3" s="4"/>
      <c r="CPX3" s="2"/>
      <c r="CPY3" s="2"/>
      <c r="CPZ3" s="2"/>
      <c r="CQA3" s="4"/>
      <c r="CQB3" s="152"/>
      <c r="CQC3" s="16"/>
      <c r="CQD3" s="152"/>
      <c r="CQE3" s="4"/>
      <c r="CQF3" s="2"/>
      <c r="CQG3" s="2"/>
      <c r="CQH3" s="2"/>
      <c r="CQI3" s="4"/>
      <c r="CQJ3" s="152"/>
      <c r="CQK3" s="16"/>
      <c r="CQL3" s="152"/>
      <c r="CQM3" s="4"/>
      <c r="CQN3" s="2"/>
      <c r="CQO3" s="2"/>
      <c r="CQP3" s="2"/>
      <c r="CQQ3" s="4"/>
      <c r="CQR3" s="152"/>
      <c r="CQS3" s="16"/>
      <c r="CQT3" s="152"/>
      <c r="CQU3" s="4"/>
      <c r="CQV3" s="2"/>
      <c r="CQW3" s="2"/>
      <c r="CQX3" s="2"/>
      <c r="CQY3" s="4"/>
      <c r="CQZ3" s="152"/>
      <c r="CRA3" s="16"/>
      <c r="CRB3" s="152"/>
      <c r="CRC3" s="4"/>
      <c r="CRD3" s="2"/>
      <c r="CRE3" s="2"/>
      <c r="CRF3" s="2"/>
      <c r="CRG3" s="4"/>
      <c r="CRH3" s="152"/>
      <c r="CRI3" s="16"/>
      <c r="CRJ3" s="152"/>
      <c r="CRK3" s="4"/>
      <c r="CRL3" s="2"/>
      <c r="CRM3" s="2"/>
      <c r="CRN3" s="2"/>
      <c r="CRO3" s="4"/>
      <c r="CRP3" s="152"/>
      <c r="CRQ3" s="16"/>
      <c r="CRR3" s="152"/>
      <c r="CRS3" s="4"/>
      <c r="CRT3" s="2"/>
      <c r="CRU3" s="2"/>
      <c r="CRV3" s="2"/>
      <c r="CRW3" s="4"/>
      <c r="CRX3" s="152"/>
      <c r="CRY3" s="16"/>
      <c r="CRZ3" s="152"/>
      <c r="CSA3" s="4"/>
      <c r="CSB3" s="2"/>
      <c r="CSC3" s="2"/>
      <c r="CSD3" s="2"/>
      <c r="CSE3" s="4"/>
      <c r="CSF3" s="152"/>
      <c r="CSG3" s="16"/>
      <c r="CSH3" s="152"/>
      <c r="CSI3" s="4"/>
      <c r="CSJ3" s="2"/>
      <c r="CSK3" s="2"/>
      <c r="CSL3" s="2"/>
      <c r="CSM3" s="4"/>
      <c r="CSN3" s="152"/>
      <c r="CSO3" s="16"/>
      <c r="CSP3" s="152"/>
      <c r="CSQ3" s="4"/>
      <c r="CSR3" s="2"/>
      <c r="CSS3" s="2"/>
      <c r="CST3" s="2"/>
      <c r="CSU3" s="4"/>
      <c r="CSV3" s="152"/>
      <c r="CSW3" s="16"/>
      <c r="CSX3" s="152"/>
      <c r="CSY3" s="4"/>
      <c r="CSZ3" s="2"/>
      <c r="CTA3" s="2"/>
      <c r="CTB3" s="2"/>
      <c r="CTC3" s="4"/>
      <c r="CTD3" s="152"/>
      <c r="CTE3" s="16"/>
      <c r="CTF3" s="152"/>
      <c r="CTG3" s="4"/>
      <c r="CTH3" s="2"/>
      <c r="CTI3" s="2"/>
      <c r="CTJ3" s="2"/>
      <c r="CTK3" s="4"/>
      <c r="CTL3" s="152"/>
      <c r="CTM3" s="16"/>
      <c r="CTN3" s="152"/>
      <c r="CTO3" s="4"/>
      <c r="CTP3" s="2"/>
      <c r="CTQ3" s="2"/>
      <c r="CTR3" s="2"/>
      <c r="CTS3" s="4"/>
      <c r="CTT3" s="152"/>
      <c r="CTU3" s="16"/>
      <c r="CTV3" s="152"/>
      <c r="CTW3" s="4"/>
      <c r="CTX3" s="2"/>
      <c r="CTY3" s="2"/>
      <c r="CTZ3" s="2"/>
      <c r="CUA3" s="4"/>
      <c r="CUB3" s="152"/>
      <c r="CUC3" s="16"/>
      <c r="CUD3" s="152"/>
      <c r="CUE3" s="4"/>
      <c r="CUF3" s="2"/>
      <c r="CUG3" s="2"/>
      <c r="CUH3" s="2"/>
      <c r="CUI3" s="4"/>
      <c r="CUJ3" s="152"/>
      <c r="CUK3" s="16"/>
      <c r="CUL3" s="152"/>
      <c r="CUM3" s="4"/>
      <c r="CUN3" s="2"/>
      <c r="CUO3" s="2"/>
      <c r="CUP3" s="2"/>
      <c r="CUQ3" s="4"/>
      <c r="CUR3" s="152"/>
      <c r="CUS3" s="16"/>
      <c r="CUT3" s="152"/>
      <c r="CUU3" s="4"/>
      <c r="CUV3" s="2"/>
      <c r="CUW3" s="2"/>
      <c r="CUX3" s="2"/>
      <c r="CUY3" s="4"/>
      <c r="CUZ3" s="152"/>
      <c r="CVA3" s="16"/>
      <c r="CVB3" s="152"/>
      <c r="CVC3" s="4"/>
      <c r="CVD3" s="2"/>
      <c r="CVE3" s="2"/>
      <c r="CVF3" s="2"/>
      <c r="CVG3" s="4"/>
      <c r="CVH3" s="152"/>
      <c r="CVI3" s="16"/>
      <c r="CVJ3" s="152"/>
      <c r="CVK3" s="4"/>
      <c r="CVL3" s="2"/>
      <c r="CVM3" s="2"/>
      <c r="CVN3" s="2"/>
      <c r="CVO3" s="4"/>
      <c r="CVP3" s="152"/>
      <c r="CVQ3" s="16"/>
      <c r="CVR3" s="152"/>
      <c r="CVS3" s="4"/>
      <c r="CVT3" s="2"/>
      <c r="CVU3" s="2"/>
      <c r="CVV3" s="2"/>
      <c r="CVW3" s="4"/>
      <c r="CVX3" s="152"/>
      <c r="CVY3" s="16"/>
      <c r="CVZ3" s="152"/>
      <c r="CWA3" s="4"/>
      <c r="CWB3" s="2"/>
      <c r="CWC3" s="2"/>
      <c r="CWD3" s="2"/>
      <c r="CWE3" s="4"/>
      <c r="CWF3" s="152"/>
      <c r="CWG3" s="16"/>
      <c r="CWH3" s="152"/>
      <c r="CWI3" s="4"/>
      <c r="CWJ3" s="2"/>
      <c r="CWK3" s="2"/>
      <c r="CWL3" s="2"/>
      <c r="CWM3" s="4"/>
      <c r="CWN3" s="152"/>
      <c r="CWO3" s="16"/>
      <c r="CWP3" s="152"/>
      <c r="CWQ3" s="4"/>
      <c r="CWR3" s="2"/>
      <c r="CWS3" s="2"/>
      <c r="CWT3" s="2"/>
      <c r="CWU3" s="4"/>
      <c r="CWV3" s="152"/>
      <c r="CWW3" s="16"/>
      <c r="CWX3" s="152"/>
      <c r="CWY3" s="4"/>
      <c r="CWZ3" s="2"/>
      <c r="CXA3" s="2"/>
      <c r="CXB3" s="2"/>
      <c r="CXC3" s="4"/>
      <c r="CXD3" s="152"/>
      <c r="CXE3" s="16"/>
      <c r="CXF3" s="152"/>
      <c r="CXG3" s="4"/>
      <c r="CXH3" s="2"/>
      <c r="CXI3" s="2"/>
      <c r="CXJ3" s="2"/>
      <c r="CXK3" s="4"/>
      <c r="CXL3" s="152"/>
      <c r="CXM3" s="16"/>
      <c r="CXN3" s="152"/>
      <c r="CXO3" s="4"/>
      <c r="CXP3" s="2"/>
      <c r="CXQ3" s="2"/>
      <c r="CXR3" s="2"/>
      <c r="CXS3" s="4"/>
      <c r="CXT3" s="152"/>
      <c r="CXU3" s="16"/>
      <c r="CXV3" s="152"/>
      <c r="CXW3" s="4"/>
      <c r="CXX3" s="2"/>
      <c r="CXY3" s="2"/>
      <c r="CXZ3" s="2"/>
      <c r="CYA3" s="4"/>
      <c r="CYB3" s="152"/>
      <c r="CYC3" s="16"/>
      <c r="CYD3" s="152"/>
      <c r="CYE3" s="4"/>
      <c r="CYF3" s="2"/>
      <c r="CYG3" s="2"/>
      <c r="CYH3" s="2"/>
      <c r="CYI3" s="4"/>
      <c r="CYJ3" s="152"/>
      <c r="CYK3" s="16"/>
      <c r="CYL3" s="152"/>
      <c r="CYM3" s="4"/>
      <c r="CYN3" s="2"/>
      <c r="CYO3" s="2"/>
      <c r="CYP3" s="2"/>
      <c r="CYQ3" s="4"/>
      <c r="CYR3" s="152"/>
      <c r="CYS3" s="16"/>
      <c r="CYT3" s="152"/>
      <c r="CYU3" s="4"/>
      <c r="CYV3" s="2"/>
      <c r="CYW3" s="2"/>
      <c r="CYX3" s="2"/>
      <c r="CYY3" s="4"/>
      <c r="CYZ3" s="152"/>
      <c r="CZA3" s="16"/>
      <c r="CZB3" s="152"/>
      <c r="CZC3" s="4"/>
      <c r="CZD3" s="2"/>
      <c r="CZE3" s="2"/>
      <c r="CZF3" s="2"/>
      <c r="CZG3" s="4"/>
      <c r="CZH3" s="152"/>
      <c r="CZI3" s="16"/>
      <c r="CZJ3" s="152"/>
      <c r="CZK3" s="4"/>
      <c r="CZL3" s="2"/>
      <c r="CZM3" s="2"/>
      <c r="CZN3" s="2"/>
      <c r="CZO3" s="4"/>
      <c r="CZP3" s="152"/>
      <c r="CZQ3" s="16"/>
      <c r="CZR3" s="152"/>
      <c r="CZS3" s="4"/>
      <c r="CZT3" s="2"/>
      <c r="CZU3" s="2"/>
      <c r="CZV3" s="2"/>
      <c r="CZW3" s="4"/>
      <c r="CZX3" s="152"/>
      <c r="CZY3" s="16"/>
      <c r="CZZ3" s="152"/>
      <c r="DAA3" s="4"/>
      <c r="DAB3" s="2"/>
      <c r="DAC3" s="2"/>
      <c r="DAD3" s="2"/>
      <c r="DAE3" s="4"/>
      <c r="DAF3" s="152"/>
      <c r="DAG3" s="16"/>
      <c r="DAH3" s="152"/>
      <c r="DAI3" s="4"/>
      <c r="DAJ3" s="2"/>
      <c r="DAK3" s="2"/>
      <c r="DAL3" s="2"/>
      <c r="DAM3" s="4"/>
      <c r="DAN3" s="152"/>
      <c r="DAO3" s="16"/>
      <c r="DAP3" s="152"/>
      <c r="DAQ3" s="4"/>
      <c r="DAR3" s="2"/>
      <c r="DAS3" s="2"/>
      <c r="DAT3" s="2"/>
      <c r="DAU3" s="4"/>
      <c r="DAV3" s="152"/>
      <c r="DAW3" s="16"/>
      <c r="DAX3" s="152"/>
      <c r="DAY3" s="4"/>
      <c r="DAZ3" s="2"/>
      <c r="DBA3" s="2"/>
      <c r="DBB3" s="2"/>
      <c r="DBC3" s="4"/>
      <c r="DBD3" s="152"/>
      <c r="DBE3" s="16"/>
      <c r="DBF3" s="152"/>
      <c r="DBG3" s="4"/>
      <c r="DBH3" s="2"/>
      <c r="DBI3" s="2"/>
      <c r="DBJ3" s="2"/>
      <c r="DBK3" s="4"/>
      <c r="DBL3" s="152"/>
      <c r="DBM3" s="16"/>
      <c r="DBN3" s="152"/>
      <c r="DBO3" s="4"/>
      <c r="DBP3" s="2"/>
      <c r="DBQ3" s="2"/>
      <c r="DBR3" s="2"/>
      <c r="DBS3" s="4"/>
      <c r="DBT3" s="152"/>
      <c r="DBU3" s="16"/>
      <c r="DBV3" s="152"/>
      <c r="DBW3" s="4"/>
      <c r="DBX3" s="2"/>
      <c r="DBY3" s="2"/>
      <c r="DBZ3" s="2"/>
      <c r="DCA3" s="4"/>
      <c r="DCB3" s="152"/>
      <c r="DCC3" s="16"/>
      <c r="DCD3" s="152"/>
      <c r="DCE3" s="4"/>
      <c r="DCF3" s="2"/>
      <c r="DCG3" s="2"/>
      <c r="DCH3" s="2"/>
      <c r="DCI3" s="4"/>
      <c r="DCJ3" s="152"/>
      <c r="DCK3" s="16"/>
      <c r="DCL3" s="152"/>
      <c r="DCM3" s="4"/>
      <c r="DCN3" s="2"/>
      <c r="DCO3" s="2"/>
      <c r="DCP3" s="2"/>
      <c r="DCQ3" s="4"/>
      <c r="DCR3" s="152"/>
      <c r="DCS3" s="16"/>
      <c r="DCT3" s="152"/>
      <c r="DCU3" s="4"/>
      <c r="DCV3" s="2"/>
      <c r="DCW3" s="2"/>
      <c r="DCX3" s="2"/>
      <c r="DCY3" s="4"/>
      <c r="DCZ3" s="152"/>
      <c r="DDA3" s="16"/>
      <c r="DDB3" s="152"/>
      <c r="DDC3" s="4"/>
      <c r="DDD3" s="2"/>
      <c r="DDE3" s="2"/>
      <c r="DDF3" s="2"/>
      <c r="DDG3" s="4"/>
      <c r="DDH3" s="152"/>
      <c r="DDI3" s="16"/>
      <c r="DDJ3" s="152"/>
      <c r="DDK3" s="4"/>
      <c r="DDL3" s="2"/>
      <c r="DDM3" s="2"/>
      <c r="DDN3" s="2"/>
      <c r="DDO3" s="4"/>
      <c r="DDP3" s="152"/>
      <c r="DDQ3" s="16"/>
      <c r="DDR3" s="152"/>
      <c r="DDS3" s="4"/>
      <c r="DDT3" s="2"/>
      <c r="DDU3" s="2"/>
      <c r="DDV3" s="2"/>
      <c r="DDW3" s="4"/>
      <c r="DDX3" s="152"/>
      <c r="DDY3" s="16"/>
      <c r="DDZ3" s="152"/>
      <c r="DEA3" s="4"/>
      <c r="DEB3" s="2"/>
      <c r="DEC3" s="2"/>
      <c r="DED3" s="2"/>
      <c r="DEE3" s="4"/>
      <c r="DEF3" s="152"/>
      <c r="DEG3" s="16"/>
      <c r="DEH3" s="152"/>
      <c r="DEI3" s="4"/>
      <c r="DEJ3" s="2"/>
      <c r="DEK3" s="2"/>
      <c r="DEL3" s="2"/>
      <c r="DEM3" s="4"/>
      <c r="DEN3" s="152"/>
      <c r="DEO3" s="16"/>
      <c r="DEP3" s="152"/>
      <c r="DEQ3" s="4"/>
      <c r="DER3" s="2"/>
      <c r="DES3" s="2"/>
      <c r="DET3" s="2"/>
      <c r="DEU3" s="4"/>
      <c r="DEV3" s="152"/>
      <c r="DEW3" s="16"/>
      <c r="DEX3" s="152"/>
      <c r="DEY3" s="4"/>
      <c r="DEZ3" s="2"/>
      <c r="DFA3" s="2"/>
      <c r="DFB3" s="2"/>
      <c r="DFC3" s="4"/>
      <c r="DFD3" s="152"/>
      <c r="DFE3" s="16"/>
      <c r="DFF3" s="152"/>
      <c r="DFG3" s="4"/>
      <c r="DFH3" s="2"/>
      <c r="DFI3" s="2"/>
      <c r="DFJ3" s="2"/>
      <c r="DFK3" s="4"/>
      <c r="DFL3" s="152"/>
      <c r="DFM3" s="16"/>
      <c r="DFN3" s="152"/>
      <c r="DFO3" s="4"/>
      <c r="DFP3" s="2"/>
      <c r="DFQ3" s="2"/>
      <c r="DFR3" s="2"/>
      <c r="DFS3" s="4"/>
      <c r="DFT3" s="152"/>
      <c r="DFU3" s="16"/>
      <c r="DFV3" s="152"/>
      <c r="DFW3" s="4"/>
      <c r="DFX3" s="2"/>
      <c r="DFY3" s="2"/>
      <c r="DFZ3" s="2"/>
      <c r="DGA3" s="4"/>
      <c r="DGB3" s="152"/>
      <c r="DGC3" s="16"/>
      <c r="DGD3" s="152"/>
      <c r="DGE3" s="4"/>
      <c r="DGF3" s="2"/>
      <c r="DGG3" s="2"/>
      <c r="DGH3" s="2"/>
      <c r="DGI3" s="4"/>
      <c r="DGJ3" s="152"/>
      <c r="DGK3" s="16"/>
      <c r="DGL3" s="152"/>
      <c r="DGM3" s="4"/>
      <c r="DGN3" s="2"/>
      <c r="DGO3" s="2"/>
      <c r="DGP3" s="2"/>
      <c r="DGQ3" s="4"/>
      <c r="DGR3" s="152"/>
      <c r="DGS3" s="16"/>
      <c r="DGT3" s="152"/>
      <c r="DGU3" s="4"/>
      <c r="DGV3" s="2"/>
      <c r="DGW3" s="2"/>
      <c r="DGX3" s="2"/>
      <c r="DGY3" s="4"/>
      <c r="DGZ3" s="152"/>
      <c r="DHA3" s="16"/>
      <c r="DHB3" s="152"/>
      <c r="DHC3" s="4"/>
      <c r="DHD3" s="2"/>
      <c r="DHE3" s="2"/>
      <c r="DHF3" s="2"/>
      <c r="DHG3" s="4"/>
      <c r="DHH3" s="152"/>
      <c r="DHI3" s="16"/>
      <c r="DHJ3" s="152"/>
      <c r="DHK3" s="4"/>
      <c r="DHL3" s="2"/>
      <c r="DHM3" s="2"/>
      <c r="DHN3" s="2"/>
      <c r="DHO3" s="4"/>
      <c r="DHP3" s="152"/>
      <c r="DHQ3" s="16"/>
      <c r="DHR3" s="152"/>
      <c r="DHS3" s="4"/>
      <c r="DHT3" s="2"/>
      <c r="DHU3" s="2"/>
      <c r="DHV3" s="2"/>
      <c r="DHW3" s="4"/>
      <c r="DHX3" s="152"/>
      <c r="DHY3" s="16"/>
      <c r="DHZ3" s="152"/>
      <c r="DIA3" s="4"/>
      <c r="DIB3" s="2"/>
      <c r="DIC3" s="2"/>
      <c r="DID3" s="2"/>
      <c r="DIE3" s="4"/>
      <c r="DIF3" s="152"/>
      <c r="DIG3" s="16"/>
      <c r="DIH3" s="152"/>
      <c r="DII3" s="4"/>
      <c r="DIJ3" s="2"/>
      <c r="DIK3" s="2"/>
      <c r="DIL3" s="2"/>
      <c r="DIM3" s="4"/>
      <c r="DIN3" s="152"/>
      <c r="DIO3" s="16"/>
      <c r="DIP3" s="152"/>
      <c r="DIQ3" s="4"/>
      <c r="DIR3" s="2"/>
      <c r="DIS3" s="2"/>
      <c r="DIT3" s="2"/>
      <c r="DIU3" s="4"/>
      <c r="DIV3" s="152"/>
      <c r="DIW3" s="16"/>
      <c r="DIX3" s="152"/>
      <c r="DIY3" s="4"/>
      <c r="DIZ3" s="2"/>
      <c r="DJA3" s="2"/>
      <c r="DJB3" s="2"/>
      <c r="DJC3" s="4"/>
      <c r="DJD3" s="152"/>
      <c r="DJE3" s="16"/>
      <c r="DJF3" s="152"/>
      <c r="DJG3" s="4"/>
      <c r="DJH3" s="2"/>
      <c r="DJI3" s="2"/>
      <c r="DJJ3" s="2"/>
      <c r="DJK3" s="4"/>
      <c r="DJL3" s="152"/>
      <c r="DJM3" s="16"/>
      <c r="DJN3" s="152"/>
      <c r="DJO3" s="4"/>
      <c r="DJP3" s="2"/>
      <c r="DJQ3" s="2"/>
      <c r="DJR3" s="2"/>
      <c r="DJS3" s="4"/>
      <c r="DJT3" s="152"/>
      <c r="DJU3" s="16"/>
      <c r="DJV3" s="152"/>
      <c r="DJW3" s="4"/>
      <c r="DJX3" s="2"/>
      <c r="DJY3" s="2"/>
      <c r="DJZ3" s="2"/>
      <c r="DKA3" s="4"/>
      <c r="DKB3" s="152"/>
      <c r="DKC3" s="16"/>
      <c r="DKD3" s="152"/>
      <c r="DKE3" s="4"/>
      <c r="DKF3" s="2"/>
      <c r="DKG3" s="2"/>
      <c r="DKH3" s="2"/>
      <c r="DKI3" s="4"/>
      <c r="DKJ3" s="152"/>
      <c r="DKK3" s="16"/>
      <c r="DKL3" s="152"/>
      <c r="DKM3" s="4"/>
      <c r="DKN3" s="2"/>
      <c r="DKO3" s="2"/>
      <c r="DKP3" s="2"/>
      <c r="DKQ3" s="4"/>
      <c r="DKR3" s="152"/>
      <c r="DKS3" s="16"/>
      <c r="DKT3" s="152"/>
      <c r="DKU3" s="4"/>
      <c r="DKV3" s="2"/>
      <c r="DKW3" s="2"/>
      <c r="DKX3" s="2"/>
      <c r="DKY3" s="4"/>
      <c r="DKZ3" s="152"/>
      <c r="DLA3" s="16"/>
      <c r="DLB3" s="152"/>
      <c r="DLC3" s="4"/>
      <c r="DLD3" s="2"/>
      <c r="DLE3" s="2"/>
      <c r="DLF3" s="2"/>
      <c r="DLG3" s="4"/>
      <c r="DLH3" s="152"/>
      <c r="DLI3" s="16"/>
      <c r="DLJ3" s="152"/>
      <c r="DLK3" s="4"/>
      <c r="DLL3" s="2"/>
      <c r="DLM3" s="2"/>
      <c r="DLN3" s="2"/>
      <c r="DLO3" s="4"/>
      <c r="DLP3" s="152"/>
      <c r="DLQ3" s="16"/>
      <c r="DLR3" s="152"/>
      <c r="DLS3" s="4"/>
      <c r="DLT3" s="2"/>
      <c r="DLU3" s="2"/>
      <c r="DLV3" s="2"/>
      <c r="DLW3" s="4"/>
      <c r="DLX3" s="152"/>
      <c r="DLY3" s="16"/>
      <c r="DLZ3" s="152"/>
      <c r="DMA3" s="4"/>
      <c r="DMB3" s="2"/>
      <c r="DMC3" s="2"/>
      <c r="DMD3" s="2"/>
      <c r="DME3" s="4"/>
      <c r="DMF3" s="152"/>
      <c r="DMG3" s="16"/>
      <c r="DMH3" s="152"/>
      <c r="DMI3" s="4"/>
      <c r="DMJ3" s="2"/>
      <c r="DMK3" s="2"/>
      <c r="DML3" s="2"/>
      <c r="DMM3" s="4"/>
      <c r="DMN3" s="152"/>
      <c r="DMO3" s="16"/>
      <c r="DMP3" s="152"/>
      <c r="DMQ3" s="4"/>
      <c r="DMR3" s="2"/>
      <c r="DMS3" s="2"/>
      <c r="DMT3" s="2"/>
      <c r="DMU3" s="4"/>
      <c r="DMV3" s="152"/>
      <c r="DMW3" s="16"/>
      <c r="DMX3" s="152"/>
      <c r="DMY3" s="4"/>
      <c r="DMZ3" s="2"/>
      <c r="DNA3" s="2"/>
      <c r="DNB3" s="2"/>
      <c r="DNC3" s="4"/>
      <c r="DND3" s="152"/>
      <c r="DNE3" s="16"/>
      <c r="DNF3" s="152"/>
      <c r="DNG3" s="4"/>
      <c r="DNH3" s="2"/>
      <c r="DNI3" s="2"/>
      <c r="DNJ3" s="2"/>
      <c r="DNK3" s="4"/>
      <c r="DNL3" s="152"/>
      <c r="DNM3" s="16"/>
      <c r="DNN3" s="152"/>
      <c r="DNO3" s="4"/>
      <c r="DNP3" s="2"/>
      <c r="DNQ3" s="2"/>
      <c r="DNR3" s="2"/>
      <c r="DNS3" s="4"/>
      <c r="DNT3" s="152"/>
      <c r="DNU3" s="16"/>
      <c r="DNV3" s="152"/>
      <c r="DNW3" s="4"/>
      <c r="DNX3" s="2"/>
      <c r="DNY3" s="2"/>
      <c r="DNZ3" s="2"/>
      <c r="DOA3" s="4"/>
      <c r="DOB3" s="152"/>
      <c r="DOC3" s="16"/>
      <c r="DOD3" s="152"/>
      <c r="DOE3" s="4"/>
      <c r="DOF3" s="2"/>
      <c r="DOG3" s="2"/>
      <c r="DOH3" s="2"/>
      <c r="DOI3" s="4"/>
      <c r="DOJ3" s="152"/>
      <c r="DOK3" s="16"/>
      <c r="DOL3" s="152"/>
      <c r="DOM3" s="4"/>
      <c r="DON3" s="2"/>
      <c r="DOO3" s="2"/>
      <c r="DOP3" s="2"/>
      <c r="DOQ3" s="4"/>
      <c r="DOR3" s="152"/>
      <c r="DOS3" s="16"/>
      <c r="DOT3" s="152"/>
      <c r="DOU3" s="4"/>
      <c r="DOV3" s="2"/>
      <c r="DOW3" s="2"/>
      <c r="DOX3" s="2"/>
      <c r="DOY3" s="4"/>
      <c r="DOZ3" s="152"/>
      <c r="DPA3" s="16"/>
      <c r="DPB3" s="152"/>
      <c r="DPC3" s="4"/>
      <c r="DPD3" s="2"/>
      <c r="DPE3" s="2"/>
      <c r="DPF3" s="2"/>
      <c r="DPG3" s="4"/>
      <c r="DPH3" s="152"/>
      <c r="DPI3" s="16"/>
      <c r="DPJ3" s="152"/>
      <c r="DPK3" s="4"/>
      <c r="DPL3" s="2"/>
      <c r="DPM3" s="2"/>
      <c r="DPN3" s="2"/>
      <c r="DPO3" s="4"/>
      <c r="DPP3" s="152"/>
      <c r="DPQ3" s="16"/>
      <c r="DPR3" s="152"/>
      <c r="DPS3" s="4"/>
      <c r="DPT3" s="2"/>
      <c r="DPU3" s="2"/>
      <c r="DPV3" s="2"/>
      <c r="DPW3" s="4"/>
      <c r="DPX3" s="152"/>
      <c r="DPY3" s="16"/>
      <c r="DPZ3" s="152"/>
      <c r="DQA3" s="4"/>
      <c r="DQB3" s="2"/>
      <c r="DQC3" s="2"/>
      <c r="DQD3" s="2"/>
      <c r="DQE3" s="4"/>
      <c r="DQF3" s="152"/>
      <c r="DQG3" s="16"/>
      <c r="DQH3" s="152"/>
      <c r="DQI3" s="4"/>
      <c r="DQJ3" s="2"/>
      <c r="DQK3" s="2"/>
      <c r="DQL3" s="2"/>
      <c r="DQM3" s="4"/>
      <c r="DQN3" s="152"/>
      <c r="DQO3" s="16"/>
      <c r="DQP3" s="152"/>
      <c r="DQQ3" s="4"/>
      <c r="DQR3" s="2"/>
      <c r="DQS3" s="2"/>
      <c r="DQT3" s="2"/>
      <c r="DQU3" s="4"/>
      <c r="DQV3" s="152"/>
      <c r="DQW3" s="16"/>
      <c r="DQX3" s="152"/>
      <c r="DQY3" s="4"/>
      <c r="DQZ3" s="2"/>
      <c r="DRA3" s="2"/>
      <c r="DRB3" s="2"/>
      <c r="DRC3" s="4"/>
      <c r="DRD3" s="152"/>
      <c r="DRE3" s="16"/>
      <c r="DRF3" s="152"/>
      <c r="DRG3" s="4"/>
      <c r="DRH3" s="2"/>
      <c r="DRI3" s="2"/>
      <c r="DRJ3" s="2"/>
      <c r="DRK3" s="4"/>
      <c r="DRL3" s="152"/>
      <c r="DRM3" s="16"/>
      <c r="DRN3" s="152"/>
      <c r="DRO3" s="4"/>
      <c r="DRP3" s="2"/>
      <c r="DRQ3" s="2"/>
      <c r="DRR3" s="2"/>
      <c r="DRS3" s="4"/>
      <c r="DRT3" s="152"/>
      <c r="DRU3" s="16"/>
      <c r="DRV3" s="152"/>
      <c r="DRW3" s="4"/>
      <c r="DRX3" s="2"/>
      <c r="DRY3" s="2"/>
      <c r="DRZ3" s="2"/>
      <c r="DSA3" s="4"/>
      <c r="DSB3" s="152"/>
      <c r="DSC3" s="16"/>
      <c r="DSD3" s="152"/>
      <c r="DSE3" s="4"/>
      <c r="DSF3" s="2"/>
      <c r="DSG3" s="2"/>
      <c r="DSH3" s="2"/>
      <c r="DSI3" s="4"/>
      <c r="DSJ3" s="152"/>
      <c r="DSK3" s="16"/>
      <c r="DSL3" s="152"/>
      <c r="DSM3" s="4"/>
      <c r="DSN3" s="2"/>
      <c r="DSO3" s="2"/>
      <c r="DSP3" s="2"/>
      <c r="DSQ3" s="4"/>
      <c r="DSR3" s="152"/>
      <c r="DSS3" s="16"/>
      <c r="DST3" s="152"/>
      <c r="DSU3" s="4"/>
      <c r="DSV3" s="2"/>
      <c r="DSW3" s="2"/>
      <c r="DSX3" s="2"/>
      <c r="DSY3" s="4"/>
      <c r="DSZ3" s="152"/>
      <c r="DTA3" s="16"/>
      <c r="DTB3" s="152"/>
      <c r="DTC3" s="4"/>
      <c r="DTD3" s="2"/>
      <c r="DTE3" s="2"/>
      <c r="DTF3" s="2"/>
      <c r="DTG3" s="4"/>
      <c r="DTH3" s="152"/>
      <c r="DTI3" s="16"/>
      <c r="DTJ3" s="152"/>
      <c r="DTK3" s="4"/>
      <c r="DTL3" s="2"/>
      <c r="DTM3" s="2"/>
      <c r="DTN3" s="2"/>
      <c r="DTO3" s="4"/>
      <c r="DTP3" s="152"/>
      <c r="DTQ3" s="16"/>
      <c r="DTR3" s="152"/>
      <c r="DTS3" s="4"/>
      <c r="DTT3" s="2"/>
      <c r="DTU3" s="2"/>
      <c r="DTV3" s="2"/>
      <c r="DTW3" s="4"/>
      <c r="DTX3" s="152"/>
      <c r="DTY3" s="16"/>
      <c r="DTZ3" s="152"/>
      <c r="DUA3" s="4"/>
      <c r="DUB3" s="2"/>
      <c r="DUC3" s="2"/>
      <c r="DUD3" s="2"/>
      <c r="DUE3" s="4"/>
      <c r="DUF3" s="152"/>
      <c r="DUG3" s="16"/>
      <c r="DUH3" s="152"/>
      <c r="DUI3" s="4"/>
      <c r="DUJ3" s="2"/>
      <c r="DUK3" s="2"/>
      <c r="DUL3" s="2"/>
      <c r="DUM3" s="4"/>
      <c r="DUN3" s="152"/>
      <c r="DUO3" s="16"/>
      <c r="DUP3" s="152"/>
      <c r="DUQ3" s="4"/>
      <c r="DUR3" s="2"/>
      <c r="DUS3" s="2"/>
      <c r="DUT3" s="2"/>
      <c r="DUU3" s="4"/>
      <c r="DUV3" s="152"/>
      <c r="DUW3" s="16"/>
      <c r="DUX3" s="152"/>
      <c r="DUY3" s="4"/>
      <c r="DUZ3" s="2"/>
      <c r="DVA3" s="2"/>
      <c r="DVB3" s="2"/>
      <c r="DVC3" s="4"/>
      <c r="DVD3" s="152"/>
      <c r="DVE3" s="16"/>
      <c r="DVF3" s="152"/>
      <c r="DVG3" s="4"/>
      <c r="DVH3" s="2"/>
      <c r="DVI3" s="2"/>
      <c r="DVJ3" s="2"/>
      <c r="DVK3" s="4"/>
      <c r="DVL3" s="152"/>
      <c r="DVM3" s="16"/>
      <c r="DVN3" s="152"/>
      <c r="DVO3" s="4"/>
      <c r="DVP3" s="2"/>
      <c r="DVQ3" s="2"/>
      <c r="DVR3" s="2"/>
      <c r="DVS3" s="4"/>
      <c r="DVT3" s="152"/>
      <c r="DVU3" s="16"/>
      <c r="DVV3" s="152"/>
      <c r="DVW3" s="4"/>
      <c r="DVX3" s="2"/>
      <c r="DVY3" s="2"/>
      <c r="DVZ3" s="2"/>
      <c r="DWA3" s="4"/>
      <c r="DWB3" s="152"/>
      <c r="DWC3" s="16"/>
      <c r="DWD3" s="152"/>
      <c r="DWE3" s="4"/>
      <c r="DWF3" s="2"/>
      <c r="DWG3" s="2"/>
      <c r="DWH3" s="2"/>
      <c r="DWI3" s="4"/>
      <c r="DWJ3" s="152"/>
      <c r="DWK3" s="16"/>
      <c r="DWL3" s="152"/>
      <c r="DWM3" s="4"/>
      <c r="DWN3" s="2"/>
      <c r="DWO3" s="2"/>
      <c r="DWP3" s="2"/>
      <c r="DWQ3" s="4"/>
      <c r="DWR3" s="152"/>
      <c r="DWS3" s="16"/>
      <c r="DWT3" s="152"/>
      <c r="DWU3" s="4"/>
      <c r="DWV3" s="2"/>
      <c r="DWW3" s="2"/>
      <c r="DWX3" s="2"/>
      <c r="DWY3" s="4"/>
      <c r="DWZ3" s="152"/>
      <c r="DXA3" s="16"/>
      <c r="DXB3" s="152"/>
      <c r="DXC3" s="4"/>
      <c r="DXD3" s="2"/>
      <c r="DXE3" s="2"/>
      <c r="DXF3" s="2"/>
      <c r="DXG3" s="4"/>
      <c r="DXH3" s="152"/>
      <c r="DXI3" s="16"/>
      <c r="DXJ3" s="152"/>
      <c r="DXK3" s="4"/>
      <c r="DXL3" s="2"/>
      <c r="DXM3" s="2"/>
      <c r="DXN3" s="2"/>
      <c r="DXO3" s="4"/>
      <c r="DXP3" s="152"/>
      <c r="DXQ3" s="16"/>
      <c r="DXR3" s="152"/>
      <c r="DXS3" s="4"/>
      <c r="DXT3" s="2"/>
      <c r="DXU3" s="2"/>
      <c r="DXV3" s="2"/>
      <c r="DXW3" s="4"/>
      <c r="DXX3" s="152"/>
      <c r="DXY3" s="16"/>
      <c r="DXZ3" s="152"/>
      <c r="DYA3" s="4"/>
      <c r="DYB3" s="2"/>
      <c r="DYC3" s="2"/>
      <c r="DYD3" s="2"/>
      <c r="DYE3" s="4"/>
      <c r="DYF3" s="152"/>
      <c r="DYG3" s="16"/>
      <c r="DYH3" s="152"/>
      <c r="DYI3" s="4"/>
      <c r="DYJ3" s="2"/>
      <c r="DYK3" s="2"/>
      <c r="DYL3" s="2"/>
      <c r="DYM3" s="4"/>
      <c r="DYN3" s="152"/>
      <c r="DYO3" s="16"/>
      <c r="DYP3" s="152"/>
      <c r="DYQ3" s="4"/>
      <c r="DYR3" s="2"/>
      <c r="DYS3" s="2"/>
      <c r="DYT3" s="2"/>
      <c r="DYU3" s="4"/>
      <c r="DYV3" s="152"/>
      <c r="DYW3" s="16"/>
      <c r="DYX3" s="152"/>
      <c r="DYY3" s="4"/>
      <c r="DYZ3" s="2"/>
      <c r="DZA3" s="2"/>
      <c r="DZB3" s="2"/>
      <c r="DZC3" s="4"/>
      <c r="DZD3" s="152"/>
      <c r="DZE3" s="16"/>
      <c r="DZF3" s="152"/>
      <c r="DZG3" s="4"/>
      <c r="DZH3" s="2"/>
      <c r="DZI3" s="2"/>
      <c r="DZJ3" s="2"/>
      <c r="DZK3" s="4"/>
      <c r="DZL3" s="152"/>
      <c r="DZM3" s="16"/>
      <c r="DZN3" s="152"/>
      <c r="DZO3" s="4"/>
      <c r="DZP3" s="2"/>
      <c r="DZQ3" s="2"/>
      <c r="DZR3" s="2"/>
      <c r="DZS3" s="4"/>
      <c r="DZT3" s="152"/>
      <c r="DZU3" s="16"/>
      <c r="DZV3" s="152"/>
      <c r="DZW3" s="4"/>
      <c r="DZX3" s="2"/>
      <c r="DZY3" s="2"/>
      <c r="DZZ3" s="2"/>
      <c r="EAA3" s="4"/>
      <c r="EAB3" s="152"/>
      <c r="EAC3" s="16"/>
      <c r="EAD3" s="152"/>
      <c r="EAE3" s="4"/>
      <c r="EAF3" s="2"/>
      <c r="EAG3" s="2"/>
      <c r="EAH3" s="2"/>
      <c r="EAI3" s="4"/>
      <c r="EAJ3" s="152"/>
      <c r="EAK3" s="16"/>
      <c r="EAL3" s="152"/>
      <c r="EAM3" s="4"/>
      <c r="EAN3" s="2"/>
      <c r="EAO3" s="2"/>
      <c r="EAP3" s="2"/>
      <c r="EAQ3" s="4"/>
      <c r="EAR3" s="152"/>
      <c r="EAS3" s="16"/>
      <c r="EAT3" s="152"/>
      <c r="EAU3" s="4"/>
      <c r="EAV3" s="2"/>
      <c r="EAW3" s="2"/>
      <c r="EAX3" s="2"/>
      <c r="EAY3" s="4"/>
      <c r="EAZ3" s="152"/>
      <c r="EBA3" s="16"/>
      <c r="EBB3" s="152"/>
      <c r="EBC3" s="4"/>
      <c r="EBD3" s="2"/>
      <c r="EBE3" s="2"/>
      <c r="EBF3" s="2"/>
      <c r="EBG3" s="4"/>
      <c r="EBH3" s="152"/>
      <c r="EBI3" s="16"/>
      <c r="EBJ3" s="152"/>
      <c r="EBK3" s="4"/>
      <c r="EBL3" s="2"/>
      <c r="EBM3" s="2"/>
      <c r="EBN3" s="2"/>
      <c r="EBO3" s="4"/>
      <c r="EBP3" s="152"/>
      <c r="EBQ3" s="16"/>
      <c r="EBR3" s="152"/>
      <c r="EBS3" s="4"/>
      <c r="EBT3" s="2"/>
      <c r="EBU3" s="2"/>
      <c r="EBV3" s="2"/>
      <c r="EBW3" s="4"/>
      <c r="EBX3" s="152"/>
      <c r="EBY3" s="16"/>
      <c r="EBZ3" s="152"/>
      <c r="ECA3" s="4"/>
      <c r="ECB3" s="2"/>
      <c r="ECC3" s="2"/>
      <c r="ECD3" s="2"/>
      <c r="ECE3" s="4"/>
      <c r="ECF3" s="152"/>
      <c r="ECG3" s="16"/>
      <c r="ECH3" s="152"/>
      <c r="ECI3" s="4"/>
      <c r="ECJ3" s="2"/>
      <c r="ECK3" s="2"/>
      <c r="ECL3" s="2"/>
      <c r="ECM3" s="4"/>
      <c r="ECN3" s="152"/>
      <c r="ECO3" s="16"/>
      <c r="ECP3" s="152"/>
      <c r="ECQ3" s="4"/>
      <c r="ECR3" s="2"/>
      <c r="ECS3" s="2"/>
      <c r="ECT3" s="2"/>
      <c r="ECU3" s="4"/>
      <c r="ECV3" s="152"/>
      <c r="ECW3" s="16"/>
      <c r="ECX3" s="152"/>
      <c r="ECY3" s="4"/>
      <c r="ECZ3" s="2"/>
      <c r="EDA3" s="2"/>
      <c r="EDB3" s="2"/>
      <c r="EDC3" s="4"/>
      <c r="EDD3" s="152"/>
      <c r="EDE3" s="16"/>
      <c r="EDF3" s="152"/>
      <c r="EDG3" s="4"/>
      <c r="EDH3" s="2"/>
      <c r="EDI3" s="2"/>
      <c r="EDJ3" s="2"/>
      <c r="EDK3" s="4"/>
      <c r="EDL3" s="152"/>
      <c r="EDM3" s="16"/>
      <c r="EDN3" s="152"/>
      <c r="EDO3" s="4"/>
      <c r="EDP3" s="2"/>
      <c r="EDQ3" s="2"/>
      <c r="EDR3" s="2"/>
      <c r="EDS3" s="4"/>
      <c r="EDT3" s="152"/>
      <c r="EDU3" s="16"/>
      <c r="EDV3" s="152"/>
      <c r="EDW3" s="4"/>
      <c r="EDX3" s="2"/>
      <c r="EDY3" s="2"/>
      <c r="EDZ3" s="2"/>
      <c r="EEA3" s="4"/>
      <c r="EEB3" s="152"/>
      <c r="EEC3" s="16"/>
      <c r="EED3" s="152"/>
      <c r="EEE3" s="4"/>
      <c r="EEF3" s="2"/>
      <c r="EEG3" s="2"/>
      <c r="EEH3" s="2"/>
      <c r="EEI3" s="4"/>
      <c r="EEJ3" s="152"/>
      <c r="EEK3" s="16"/>
      <c r="EEL3" s="152"/>
      <c r="EEM3" s="4"/>
      <c r="EEN3" s="2"/>
      <c r="EEO3" s="2"/>
      <c r="EEP3" s="2"/>
      <c r="EEQ3" s="4"/>
      <c r="EER3" s="152"/>
      <c r="EES3" s="16"/>
      <c r="EET3" s="152"/>
      <c r="EEU3" s="4"/>
      <c r="EEV3" s="2"/>
      <c r="EEW3" s="2"/>
      <c r="EEX3" s="2"/>
      <c r="EEY3" s="4"/>
      <c r="EEZ3" s="152"/>
      <c r="EFA3" s="16"/>
      <c r="EFB3" s="152"/>
      <c r="EFC3" s="4"/>
      <c r="EFD3" s="2"/>
      <c r="EFE3" s="2"/>
      <c r="EFF3" s="2"/>
      <c r="EFG3" s="4"/>
      <c r="EFH3" s="152"/>
      <c r="EFI3" s="16"/>
      <c r="EFJ3" s="152"/>
      <c r="EFK3" s="4"/>
      <c r="EFL3" s="2"/>
      <c r="EFM3" s="2"/>
      <c r="EFN3" s="2"/>
      <c r="EFO3" s="4"/>
      <c r="EFP3" s="152"/>
      <c r="EFQ3" s="16"/>
      <c r="EFR3" s="152"/>
      <c r="EFS3" s="4"/>
      <c r="EFT3" s="2"/>
      <c r="EFU3" s="2"/>
      <c r="EFV3" s="2"/>
      <c r="EFW3" s="4"/>
      <c r="EFX3" s="152"/>
      <c r="EFY3" s="16"/>
      <c r="EFZ3" s="152"/>
      <c r="EGA3" s="4"/>
      <c r="EGB3" s="2"/>
      <c r="EGC3" s="2"/>
      <c r="EGD3" s="2"/>
      <c r="EGE3" s="4"/>
      <c r="EGF3" s="152"/>
      <c r="EGG3" s="16"/>
      <c r="EGH3" s="152"/>
      <c r="EGI3" s="4"/>
      <c r="EGJ3" s="2"/>
      <c r="EGK3" s="2"/>
      <c r="EGL3" s="2"/>
      <c r="EGM3" s="4"/>
      <c r="EGN3" s="152"/>
      <c r="EGO3" s="16"/>
      <c r="EGP3" s="152"/>
      <c r="EGQ3" s="4"/>
      <c r="EGR3" s="2"/>
      <c r="EGS3" s="2"/>
      <c r="EGT3" s="2"/>
      <c r="EGU3" s="4"/>
      <c r="EGV3" s="152"/>
      <c r="EGW3" s="16"/>
      <c r="EGX3" s="152"/>
      <c r="EGY3" s="4"/>
      <c r="EGZ3" s="2"/>
      <c r="EHA3" s="2"/>
      <c r="EHB3" s="2"/>
      <c r="EHC3" s="4"/>
      <c r="EHD3" s="152"/>
      <c r="EHE3" s="16"/>
      <c r="EHF3" s="152"/>
      <c r="EHG3" s="4"/>
      <c r="EHH3" s="2"/>
      <c r="EHI3" s="2"/>
      <c r="EHJ3" s="2"/>
      <c r="EHK3" s="4"/>
      <c r="EHL3" s="152"/>
      <c r="EHM3" s="16"/>
      <c r="EHN3" s="152"/>
      <c r="EHO3" s="4"/>
      <c r="EHP3" s="2"/>
      <c r="EHQ3" s="2"/>
      <c r="EHR3" s="2"/>
      <c r="EHS3" s="4"/>
      <c r="EHT3" s="152"/>
      <c r="EHU3" s="16"/>
      <c r="EHV3" s="152"/>
      <c r="EHW3" s="4"/>
      <c r="EHX3" s="2"/>
      <c r="EHY3" s="2"/>
      <c r="EHZ3" s="2"/>
      <c r="EIA3" s="4"/>
      <c r="EIB3" s="152"/>
      <c r="EIC3" s="16"/>
      <c r="EID3" s="152"/>
      <c r="EIE3" s="4"/>
      <c r="EIF3" s="2"/>
      <c r="EIG3" s="2"/>
      <c r="EIH3" s="2"/>
      <c r="EII3" s="4"/>
      <c r="EIJ3" s="152"/>
      <c r="EIK3" s="16"/>
      <c r="EIL3" s="152"/>
      <c r="EIM3" s="4"/>
      <c r="EIN3" s="2"/>
      <c r="EIO3" s="2"/>
      <c r="EIP3" s="2"/>
      <c r="EIQ3" s="4"/>
      <c r="EIR3" s="152"/>
      <c r="EIS3" s="16"/>
      <c r="EIT3" s="152"/>
      <c r="EIU3" s="4"/>
      <c r="EIV3" s="2"/>
      <c r="EIW3" s="2"/>
      <c r="EIX3" s="2"/>
      <c r="EIY3" s="4"/>
      <c r="EIZ3" s="152"/>
      <c r="EJA3" s="16"/>
      <c r="EJB3" s="152"/>
      <c r="EJC3" s="4"/>
      <c r="EJD3" s="2"/>
      <c r="EJE3" s="2"/>
      <c r="EJF3" s="2"/>
      <c r="EJG3" s="4"/>
      <c r="EJH3" s="152"/>
      <c r="EJI3" s="16"/>
      <c r="EJJ3" s="152"/>
      <c r="EJK3" s="4"/>
      <c r="EJL3" s="2"/>
      <c r="EJM3" s="2"/>
      <c r="EJN3" s="2"/>
      <c r="EJO3" s="4"/>
      <c r="EJP3" s="152"/>
      <c r="EJQ3" s="16"/>
      <c r="EJR3" s="152"/>
      <c r="EJS3" s="4"/>
      <c r="EJT3" s="2"/>
      <c r="EJU3" s="2"/>
      <c r="EJV3" s="2"/>
      <c r="EJW3" s="4"/>
      <c r="EJX3" s="152"/>
      <c r="EJY3" s="16"/>
      <c r="EJZ3" s="152"/>
      <c r="EKA3" s="4"/>
      <c r="EKB3" s="2"/>
      <c r="EKC3" s="2"/>
      <c r="EKD3" s="2"/>
      <c r="EKE3" s="4"/>
      <c r="EKF3" s="152"/>
      <c r="EKG3" s="16"/>
      <c r="EKH3" s="152"/>
      <c r="EKI3" s="4"/>
      <c r="EKJ3" s="2"/>
      <c r="EKK3" s="2"/>
      <c r="EKL3" s="2"/>
      <c r="EKM3" s="4"/>
      <c r="EKN3" s="152"/>
      <c r="EKO3" s="16"/>
      <c r="EKP3" s="152"/>
      <c r="EKQ3" s="4"/>
      <c r="EKR3" s="2"/>
      <c r="EKS3" s="2"/>
      <c r="EKT3" s="2"/>
      <c r="EKU3" s="4"/>
      <c r="EKV3" s="152"/>
      <c r="EKW3" s="16"/>
      <c r="EKX3" s="152"/>
      <c r="EKY3" s="4"/>
      <c r="EKZ3" s="2"/>
      <c r="ELA3" s="2"/>
      <c r="ELB3" s="2"/>
      <c r="ELC3" s="4"/>
      <c r="ELD3" s="152"/>
      <c r="ELE3" s="16"/>
      <c r="ELF3" s="152"/>
      <c r="ELG3" s="4"/>
      <c r="ELH3" s="2"/>
      <c r="ELI3" s="2"/>
      <c r="ELJ3" s="2"/>
      <c r="ELK3" s="4"/>
      <c r="ELL3" s="152"/>
      <c r="ELM3" s="16"/>
      <c r="ELN3" s="152"/>
      <c r="ELO3" s="4"/>
      <c r="ELP3" s="2"/>
      <c r="ELQ3" s="2"/>
      <c r="ELR3" s="2"/>
      <c r="ELS3" s="4"/>
      <c r="ELT3" s="152"/>
      <c r="ELU3" s="16"/>
      <c r="ELV3" s="152"/>
      <c r="ELW3" s="4"/>
      <c r="ELX3" s="2"/>
      <c r="ELY3" s="2"/>
      <c r="ELZ3" s="2"/>
      <c r="EMA3" s="4"/>
      <c r="EMB3" s="152"/>
      <c r="EMC3" s="16"/>
      <c r="EMD3" s="152"/>
      <c r="EME3" s="4"/>
      <c r="EMF3" s="2"/>
      <c r="EMG3" s="2"/>
      <c r="EMH3" s="2"/>
      <c r="EMI3" s="4"/>
      <c r="EMJ3" s="152"/>
      <c r="EMK3" s="16"/>
      <c r="EML3" s="152"/>
      <c r="EMM3" s="4"/>
      <c r="EMN3" s="2"/>
      <c r="EMO3" s="2"/>
      <c r="EMP3" s="2"/>
      <c r="EMQ3" s="4"/>
      <c r="EMR3" s="152"/>
      <c r="EMS3" s="16"/>
      <c r="EMT3" s="152"/>
      <c r="EMU3" s="4"/>
      <c r="EMV3" s="2"/>
      <c r="EMW3" s="2"/>
      <c r="EMX3" s="2"/>
      <c r="EMY3" s="4"/>
      <c r="EMZ3" s="152"/>
      <c r="ENA3" s="16"/>
      <c r="ENB3" s="152"/>
      <c r="ENC3" s="4"/>
      <c r="END3" s="2"/>
      <c r="ENE3" s="2"/>
      <c r="ENF3" s="2"/>
      <c r="ENG3" s="4"/>
      <c r="ENH3" s="152"/>
      <c r="ENI3" s="16"/>
      <c r="ENJ3" s="152"/>
      <c r="ENK3" s="4"/>
      <c r="ENL3" s="2"/>
      <c r="ENM3" s="2"/>
      <c r="ENN3" s="2"/>
      <c r="ENO3" s="4"/>
      <c r="ENP3" s="152"/>
      <c r="ENQ3" s="16"/>
      <c r="ENR3" s="152"/>
      <c r="ENS3" s="4"/>
      <c r="ENT3" s="2"/>
      <c r="ENU3" s="2"/>
      <c r="ENV3" s="2"/>
      <c r="ENW3" s="4"/>
      <c r="ENX3" s="152"/>
      <c r="ENY3" s="16"/>
      <c r="ENZ3" s="152"/>
      <c r="EOA3" s="4"/>
      <c r="EOB3" s="2"/>
      <c r="EOC3" s="2"/>
      <c r="EOD3" s="2"/>
      <c r="EOE3" s="4"/>
      <c r="EOF3" s="152"/>
      <c r="EOG3" s="16"/>
      <c r="EOH3" s="152"/>
      <c r="EOI3" s="4"/>
      <c r="EOJ3" s="2"/>
      <c r="EOK3" s="2"/>
      <c r="EOL3" s="2"/>
      <c r="EOM3" s="4"/>
      <c r="EON3" s="152"/>
      <c r="EOO3" s="16"/>
      <c r="EOP3" s="152"/>
      <c r="EOQ3" s="4"/>
      <c r="EOR3" s="2"/>
      <c r="EOS3" s="2"/>
      <c r="EOT3" s="2"/>
      <c r="EOU3" s="4"/>
      <c r="EOV3" s="152"/>
      <c r="EOW3" s="16"/>
      <c r="EOX3" s="152"/>
      <c r="EOY3" s="4"/>
      <c r="EOZ3" s="2"/>
      <c r="EPA3" s="2"/>
      <c r="EPB3" s="2"/>
      <c r="EPC3" s="4"/>
      <c r="EPD3" s="152"/>
      <c r="EPE3" s="16"/>
      <c r="EPF3" s="152"/>
      <c r="EPG3" s="4"/>
      <c r="EPH3" s="2"/>
      <c r="EPI3" s="2"/>
      <c r="EPJ3" s="2"/>
      <c r="EPK3" s="4"/>
      <c r="EPL3" s="152"/>
      <c r="EPM3" s="16"/>
      <c r="EPN3" s="152"/>
      <c r="EPO3" s="4"/>
      <c r="EPP3" s="2"/>
      <c r="EPQ3" s="2"/>
      <c r="EPR3" s="2"/>
      <c r="EPS3" s="4"/>
      <c r="EPT3" s="152"/>
      <c r="EPU3" s="16"/>
      <c r="EPV3" s="152"/>
      <c r="EPW3" s="4"/>
      <c r="EPX3" s="2"/>
      <c r="EPY3" s="2"/>
      <c r="EPZ3" s="2"/>
      <c r="EQA3" s="4"/>
      <c r="EQB3" s="152"/>
      <c r="EQC3" s="16"/>
      <c r="EQD3" s="152"/>
      <c r="EQE3" s="4"/>
      <c r="EQF3" s="2"/>
      <c r="EQG3" s="2"/>
      <c r="EQH3" s="2"/>
      <c r="EQI3" s="4"/>
      <c r="EQJ3" s="152"/>
      <c r="EQK3" s="16"/>
      <c r="EQL3" s="152"/>
      <c r="EQM3" s="4"/>
      <c r="EQN3" s="2"/>
      <c r="EQO3" s="2"/>
      <c r="EQP3" s="2"/>
      <c r="EQQ3" s="4"/>
      <c r="EQR3" s="152"/>
      <c r="EQS3" s="16"/>
      <c r="EQT3" s="152"/>
      <c r="EQU3" s="4"/>
      <c r="EQV3" s="2"/>
      <c r="EQW3" s="2"/>
      <c r="EQX3" s="2"/>
      <c r="EQY3" s="4"/>
      <c r="EQZ3" s="152"/>
      <c r="ERA3" s="16"/>
      <c r="ERB3" s="152"/>
      <c r="ERC3" s="4"/>
      <c r="ERD3" s="2"/>
      <c r="ERE3" s="2"/>
      <c r="ERF3" s="2"/>
      <c r="ERG3" s="4"/>
      <c r="ERH3" s="152"/>
      <c r="ERI3" s="16"/>
      <c r="ERJ3" s="152"/>
      <c r="ERK3" s="4"/>
      <c r="ERL3" s="2"/>
      <c r="ERM3" s="2"/>
      <c r="ERN3" s="2"/>
      <c r="ERO3" s="4"/>
      <c r="ERP3" s="152"/>
      <c r="ERQ3" s="16"/>
      <c r="ERR3" s="152"/>
      <c r="ERS3" s="4"/>
      <c r="ERT3" s="2"/>
      <c r="ERU3" s="2"/>
      <c r="ERV3" s="2"/>
      <c r="ERW3" s="4"/>
      <c r="ERX3" s="152"/>
      <c r="ERY3" s="16"/>
      <c r="ERZ3" s="152"/>
      <c r="ESA3" s="4"/>
      <c r="ESB3" s="2"/>
      <c r="ESC3" s="2"/>
      <c r="ESD3" s="2"/>
      <c r="ESE3" s="4"/>
      <c r="ESF3" s="152"/>
      <c r="ESG3" s="16"/>
      <c r="ESH3" s="152"/>
      <c r="ESI3" s="4"/>
      <c r="ESJ3" s="2"/>
      <c r="ESK3" s="2"/>
      <c r="ESL3" s="2"/>
      <c r="ESM3" s="4"/>
      <c r="ESN3" s="152"/>
      <c r="ESO3" s="16"/>
      <c r="ESP3" s="152"/>
      <c r="ESQ3" s="4"/>
      <c r="ESR3" s="2"/>
      <c r="ESS3" s="2"/>
      <c r="EST3" s="2"/>
      <c r="ESU3" s="4"/>
      <c r="ESV3" s="152"/>
      <c r="ESW3" s="16"/>
      <c r="ESX3" s="152"/>
      <c r="ESY3" s="4"/>
      <c r="ESZ3" s="2"/>
      <c r="ETA3" s="2"/>
      <c r="ETB3" s="2"/>
      <c r="ETC3" s="4"/>
      <c r="ETD3" s="152"/>
      <c r="ETE3" s="16"/>
      <c r="ETF3" s="152"/>
      <c r="ETG3" s="4"/>
      <c r="ETH3" s="2"/>
      <c r="ETI3" s="2"/>
      <c r="ETJ3" s="2"/>
      <c r="ETK3" s="4"/>
      <c r="ETL3" s="152"/>
      <c r="ETM3" s="16"/>
      <c r="ETN3" s="152"/>
      <c r="ETO3" s="4"/>
      <c r="ETP3" s="2"/>
      <c r="ETQ3" s="2"/>
      <c r="ETR3" s="2"/>
      <c r="ETS3" s="4"/>
      <c r="ETT3" s="152"/>
      <c r="ETU3" s="16"/>
      <c r="ETV3" s="152"/>
      <c r="ETW3" s="4"/>
      <c r="ETX3" s="2"/>
      <c r="ETY3" s="2"/>
      <c r="ETZ3" s="2"/>
      <c r="EUA3" s="4"/>
      <c r="EUB3" s="152"/>
      <c r="EUC3" s="16"/>
      <c r="EUD3" s="152"/>
      <c r="EUE3" s="4"/>
      <c r="EUF3" s="2"/>
      <c r="EUG3" s="2"/>
      <c r="EUH3" s="2"/>
      <c r="EUI3" s="4"/>
      <c r="EUJ3" s="152"/>
      <c r="EUK3" s="16"/>
      <c r="EUL3" s="152"/>
      <c r="EUM3" s="4"/>
      <c r="EUN3" s="2"/>
      <c r="EUO3" s="2"/>
      <c r="EUP3" s="2"/>
      <c r="EUQ3" s="4"/>
      <c r="EUR3" s="152"/>
      <c r="EUS3" s="16"/>
      <c r="EUT3" s="152"/>
      <c r="EUU3" s="4"/>
      <c r="EUV3" s="2"/>
      <c r="EUW3" s="2"/>
      <c r="EUX3" s="2"/>
      <c r="EUY3" s="4"/>
      <c r="EUZ3" s="152"/>
      <c r="EVA3" s="16"/>
      <c r="EVB3" s="152"/>
      <c r="EVC3" s="4"/>
      <c r="EVD3" s="2"/>
      <c r="EVE3" s="2"/>
      <c r="EVF3" s="2"/>
      <c r="EVG3" s="4"/>
      <c r="EVH3" s="152"/>
      <c r="EVI3" s="16"/>
      <c r="EVJ3" s="152"/>
      <c r="EVK3" s="4"/>
      <c r="EVL3" s="2"/>
      <c r="EVM3" s="2"/>
      <c r="EVN3" s="2"/>
      <c r="EVO3" s="4"/>
      <c r="EVP3" s="152"/>
      <c r="EVQ3" s="16"/>
      <c r="EVR3" s="152"/>
      <c r="EVS3" s="4"/>
      <c r="EVT3" s="2"/>
      <c r="EVU3" s="2"/>
      <c r="EVV3" s="2"/>
      <c r="EVW3" s="4"/>
      <c r="EVX3" s="152"/>
      <c r="EVY3" s="16"/>
      <c r="EVZ3" s="152"/>
      <c r="EWA3" s="4"/>
      <c r="EWB3" s="2"/>
      <c r="EWC3" s="2"/>
      <c r="EWD3" s="2"/>
      <c r="EWE3" s="4"/>
      <c r="EWF3" s="152"/>
      <c r="EWG3" s="16"/>
      <c r="EWH3" s="152"/>
      <c r="EWI3" s="4"/>
      <c r="EWJ3" s="2"/>
      <c r="EWK3" s="2"/>
      <c r="EWL3" s="2"/>
      <c r="EWM3" s="4"/>
      <c r="EWN3" s="152"/>
      <c r="EWO3" s="16"/>
      <c r="EWP3" s="152"/>
      <c r="EWQ3" s="4"/>
      <c r="EWR3" s="2"/>
      <c r="EWS3" s="2"/>
      <c r="EWT3" s="2"/>
      <c r="EWU3" s="4"/>
      <c r="EWV3" s="152"/>
      <c r="EWW3" s="16"/>
      <c r="EWX3" s="152"/>
      <c r="EWY3" s="4"/>
      <c r="EWZ3" s="2"/>
      <c r="EXA3" s="2"/>
      <c r="EXB3" s="2"/>
      <c r="EXC3" s="4"/>
      <c r="EXD3" s="152"/>
      <c r="EXE3" s="16"/>
      <c r="EXF3" s="152"/>
      <c r="EXG3" s="4"/>
      <c r="EXH3" s="2"/>
      <c r="EXI3" s="2"/>
      <c r="EXJ3" s="2"/>
      <c r="EXK3" s="4"/>
      <c r="EXL3" s="152"/>
      <c r="EXM3" s="16"/>
      <c r="EXN3" s="152"/>
      <c r="EXO3" s="4"/>
      <c r="EXP3" s="2"/>
      <c r="EXQ3" s="2"/>
      <c r="EXR3" s="2"/>
      <c r="EXS3" s="4"/>
      <c r="EXT3" s="152"/>
      <c r="EXU3" s="16"/>
      <c r="EXV3" s="152"/>
      <c r="EXW3" s="4"/>
      <c r="EXX3" s="2"/>
      <c r="EXY3" s="2"/>
      <c r="EXZ3" s="2"/>
      <c r="EYA3" s="4"/>
      <c r="EYB3" s="152"/>
      <c r="EYC3" s="16"/>
      <c r="EYD3" s="152"/>
      <c r="EYE3" s="4"/>
      <c r="EYF3" s="2"/>
      <c r="EYG3" s="2"/>
      <c r="EYH3" s="2"/>
      <c r="EYI3" s="4"/>
      <c r="EYJ3" s="152"/>
      <c r="EYK3" s="16"/>
      <c r="EYL3" s="152"/>
      <c r="EYM3" s="4"/>
      <c r="EYN3" s="2"/>
      <c r="EYO3" s="2"/>
      <c r="EYP3" s="2"/>
      <c r="EYQ3" s="4"/>
      <c r="EYR3" s="152"/>
      <c r="EYS3" s="16"/>
      <c r="EYT3" s="152"/>
      <c r="EYU3" s="4"/>
      <c r="EYV3" s="2"/>
      <c r="EYW3" s="2"/>
      <c r="EYX3" s="2"/>
      <c r="EYY3" s="4"/>
      <c r="EYZ3" s="152"/>
      <c r="EZA3" s="16"/>
      <c r="EZB3" s="152"/>
      <c r="EZC3" s="4"/>
      <c r="EZD3" s="2"/>
      <c r="EZE3" s="2"/>
      <c r="EZF3" s="2"/>
      <c r="EZG3" s="4"/>
      <c r="EZH3" s="152"/>
      <c r="EZI3" s="16"/>
      <c r="EZJ3" s="152"/>
      <c r="EZK3" s="4"/>
      <c r="EZL3" s="2"/>
      <c r="EZM3" s="2"/>
      <c r="EZN3" s="2"/>
      <c r="EZO3" s="4"/>
      <c r="EZP3" s="152"/>
      <c r="EZQ3" s="16"/>
      <c r="EZR3" s="152"/>
      <c r="EZS3" s="4"/>
      <c r="EZT3" s="2"/>
      <c r="EZU3" s="2"/>
      <c r="EZV3" s="2"/>
      <c r="EZW3" s="4"/>
      <c r="EZX3" s="152"/>
      <c r="EZY3" s="16"/>
      <c r="EZZ3" s="152"/>
      <c r="FAA3" s="4"/>
      <c r="FAB3" s="2"/>
      <c r="FAC3" s="2"/>
      <c r="FAD3" s="2"/>
      <c r="FAE3" s="4"/>
      <c r="FAF3" s="152"/>
      <c r="FAG3" s="16"/>
      <c r="FAH3" s="152"/>
      <c r="FAI3" s="4"/>
      <c r="FAJ3" s="2"/>
      <c r="FAK3" s="2"/>
      <c r="FAL3" s="2"/>
      <c r="FAM3" s="4"/>
      <c r="FAN3" s="152"/>
      <c r="FAO3" s="16"/>
      <c r="FAP3" s="152"/>
      <c r="FAQ3" s="4"/>
      <c r="FAR3" s="2"/>
      <c r="FAS3" s="2"/>
      <c r="FAT3" s="2"/>
      <c r="FAU3" s="4"/>
      <c r="FAV3" s="152"/>
      <c r="FAW3" s="16"/>
      <c r="FAX3" s="152"/>
      <c r="FAY3" s="4"/>
      <c r="FAZ3" s="2"/>
      <c r="FBA3" s="2"/>
      <c r="FBB3" s="2"/>
      <c r="FBC3" s="4"/>
      <c r="FBD3" s="152"/>
      <c r="FBE3" s="16"/>
      <c r="FBF3" s="152"/>
      <c r="FBG3" s="4"/>
      <c r="FBH3" s="2"/>
      <c r="FBI3" s="2"/>
      <c r="FBJ3" s="2"/>
      <c r="FBK3" s="4"/>
      <c r="FBL3" s="152"/>
      <c r="FBM3" s="16"/>
      <c r="FBN3" s="152"/>
      <c r="FBO3" s="4"/>
      <c r="FBP3" s="2"/>
      <c r="FBQ3" s="2"/>
      <c r="FBR3" s="2"/>
      <c r="FBS3" s="4"/>
      <c r="FBT3" s="152"/>
      <c r="FBU3" s="16"/>
      <c r="FBV3" s="152"/>
      <c r="FBW3" s="4"/>
      <c r="FBX3" s="2"/>
      <c r="FBY3" s="2"/>
      <c r="FBZ3" s="2"/>
      <c r="FCA3" s="4"/>
      <c r="FCB3" s="152"/>
      <c r="FCC3" s="16"/>
      <c r="FCD3" s="152"/>
      <c r="FCE3" s="4"/>
      <c r="FCF3" s="2"/>
      <c r="FCG3" s="2"/>
      <c r="FCH3" s="2"/>
      <c r="FCI3" s="4"/>
      <c r="FCJ3" s="152"/>
      <c r="FCK3" s="16"/>
      <c r="FCL3" s="152"/>
      <c r="FCM3" s="4"/>
      <c r="FCN3" s="2"/>
      <c r="FCO3" s="2"/>
      <c r="FCP3" s="2"/>
      <c r="FCQ3" s="4"/>
      <c r="FCR3" s="152"/>
      <c r="FCS3" s="16"/>
      <c r="FCT3" s="152"/>
      <c r="FCU3" s="4"/>
      <c r="FCV3" s="2"/>
      <c r="FCW3" s="2"/>
      <c r="FCX3" s="2"/>
      <c r="FCY3" s="4"/>
      <c r="FCZ3" s="152"/>
      <c r="FDA3" s="16"/>
      <c r="FDB3" s="152"/>
      <c r="FDC3" s="4"/>
      <c r="FDD3" s="2"/>
      <c r="FDE3" s="2"/>
      <c r="FDF3" s="2"/>
      <c r="FDG3" s="4"/>
      <c r="FDH3" s="152"/>
      <c r="FDI3" s="16"/>
      <c r="FDJ3" s="152"/>
      <c r="FDK3" s="4"/>
      <c r="FDL3" s="2"/>
      <c r="FDM3" s="2"/>
      <c r="FDN3" s="2"/>
      <c r="FDO3" s="4"/>
      <c r="FDP3" s="152"/>
      <c r="FDQ3" s="16"/>
      <c r="FDR3" s="152"/>
      <c r="FDS3" s="4"/>
      <c r="FDT3" s="2"/>
      <c r="FDU3" s="2"/>
      <c r="FDV3" s="2"/>
      <c r="FDW3" s="4"/>
      <c r="FDX3" s="152"/>
      <c r="FDY3" s="16"/>
      <c r="FDZ3" s="152"/>
      <c r="FEA3" s="4"/>
      <c r="FEB3" s="2"/>
      <c r="FEC3" s="2"/>
      <c r="FED3" s="2"/>
      <c r="FEE3" s="4"/>
      <c r="FEF3" s="152"/>
      <c r="FEG3" s="16"/>
      <c r="FEH3" s="152"/>
      <c r="FEI3" s="4"/>
      <c r="FEJ3" s="2"/>
      <c r="FEK3" s="2"/>
      <c r="FEL3" s="2"/>
      <c r="FEM3" s="4"/>
      <c r="FEN3" s="152"/>
      <c r="FEO3" s="16"/>
      <c r="FEP3" s="152"/>
      <c r="FEQ3" s="4"/>
      <c r="FER3" s="2"/>
      <c r="FES3" s="2"/>
      <c r="FET3" s="2"/>
      <c r="FEU3" s="4"/>
      <c r="FEV3" s="152"/>
      <c r="FEW3" s="16"/>
      <c r="FEX3" s="152"/>
      <c r="FEY3" s="4"/>
      <c r="FEZ3" s="2"/>
      <c r="FFA3" s="2"/>
      <c r="FFB3" s="2"/>
      <c r="FFC3" s="4"/>
      <c r="FFD3" s="152"/>
      <c r="FFE3" s="16"/>
      <c r="FFF3" s="152"/>
      <c r="FFG3" s="4"/>
      <c r="FFH3" s="2"/>
      <c r="FFI3" s="2"/>
      <c r="FFJ3" s="2"/>
      <c r="FFK3" s="4"/>
      <c r="FFL3" s="152"/>
      <c r="FFM3" s="16"/>
      <c r="FFN3" s="152"/>
      <c r="FFO3" s="4"/>
      <c r="FFP3" s="2"/>
      <c r="FFQ3" s="2"/>
      <c r="FFR3" s="2"/>
      <c r="FFS3" s="4"/>
      <c r="FFT3" s="152"/>
      <c r="FFU3" s="16"/>
      <c r="FFV3" s="152"/>
      <c r="FFW3" s="4"/>
      <c r="FFX3" s="2"/>
      <c r="FFY3" s="2"/>
      <c r="FFZ3" s="2"/>
      <c r="FGA3" s="4"/>
      <c r="FGB3" s="152"/>
      <c r="FGC3" s="16"/>
      <c r="FGD3" s="152"/>
      <c r="FGE3" s="4"/>
      <c r="FGF3" s="2"/>
      <c r="FGG3" s="2"/>
      <c r="FGH3" s="2"/>
      <c r="FGI3" s="4"/>
      <c r="FGJ3" s="152"/>
      <c r="FGK3" s="16"/>
      <c r="FGL3" s="152"/>
      <c r="FGM3" s="4"/>
      <c r="FGN3" s="2"/>
      <c r="FGO3" s="2"/>
      <c r="FGP3" s="2"/>
      <c r="FGQ3" s="4"/>
      <c r="FGR3" s="152"/>
      <c r="FGS3" s="16"/>
      <c r="FGT3" s="152"/>
      <c r="FGU3" s="4"/>
      <c r="FGV3" s="2"/>
      <c r="FGW3" s="2"/>
      <c r="FGX3" s="2"/>
      <c r="FGY3" s="4"/>
      <c r="FGZ3" s="152"/>
      <c r="FHA3" s="16"/>
      <c r="FHB3" s="152"/>
      <c r="FHC3" s="4"/>
      <c r="FHD3" s="2"/>
      <c r="FHE3" s="2"/>
      <c r="FHF3" s="2"/>
      <c r="FHG3" s="4"/>
      <c r="FHH3" s="152"/>
      <c r="FHI3" s="16"/>
      <c r="FHJ3" s="152"/>
      <c r="FHK3" s="4"/>
      <c r="FHL3" s="2"/>
      <c r="FHM3" s="2"/>
      <c r="FHN3" s="2"/>
      <c r="FHO3" s="4"/>
      <c r="FHP3" s="152"/>
      <c r="FHQ3" s="16"/>
      <c r="FHR3" s="152"/>
      <c r="FHS3" s="4"/>
      <c r="FHT3" s="2"/>
      <c r="FHU3" s="2"/>
      <c r="FHV3" s="2"/>
      <c r="FHW3" s="4"/>
      <c r="FHX3" s="152"/>
      <c r="FHY3" s="16"/>
      <c r="FHZ3" s="152"/>
      <c r="FIA3" s="4"/>
      <c r="FIB3" s="2"/>
      <c r="FIC3" s="2"/>
      <c r="FID3" s="2"/>
      <c r="FIE3" s="4"/>
      <c r="FIF3" s="152"/>
      <c r="FIG3" s="16"/>
      <c r="FIH3" s="152"/>
      <c r="FII3" s="4"/>
      <c r="FIJ3" s="2"/>
      <c r="FIK3" s="2"/>
      <c r="FIL3" s="2"/>
      <c r="FIM3" s="4"/>
      <c r="FIN3" s="152"/>
      <c r="FIO3" s="16"/>
      <c r="FIP3" s="152"/>
      <c r="FIQ3" s="4"/>
      <c r="FIR3" s="2"/>
      <c r="FIS3" s="2"/>
      <c r="FIT3" s="2"/>
      <c r="FIU3" s="4"/>
      <c r="FIV3" s="152"/>
      <c r="FIW3" s="16"/>
      <c r="FIX3" s="152"/>
      <c r="FIY3" s="4"/>
      <c r="FIZ3" s="2"/>
      <c r="FJA3" s="2"/>
      <c r="FJB3" s="2"/>
      <c r="FJC3" s="4"/>
      <c r="FJD3" s="152"/>
      <c r="FJE3" s="16"/>
      <c r="FJF3" s="152"/>
      <c r="FJG3" s="4"/>
      <c r="FJH3" s="2"/>
      <c r="FJI3" s="2"/>
      <c r="FJJ3" s="2"/>
      <c r="FJK3" s="4"/>
      <c r="FJL3" s="152"/>
      <c r="FJM3" s="16"/>
      <c r="FJN3" s="152"/>
      <c r="FJO3" s="4"/>
      <c r="FJP3" s="2"/>
      <c r="FJQ3" s="2"/>
      <c r="FJR3" s="2"/>
      <c r="FJS3" s="4"/>
      <c r="FJT3" s="152"/>
      <c r="FJU3" s="16"/>
      <c r="FJV3" s="152"/>
      <c r="FJW3" s="4"/>
      <c r="FJX3" s="2"/>
      <c r="FJY3" s="2"/>
      <c r="FJZ3" s="2"/>
      <c r="FKA3" s="4"/>
      <c r="FKB3" s="152"/>
      <c r="FKC3" s="16"/>
      <c r="FKD3" s="152"/>
      <c r="FKE3" s="4"/>
      <c r="FKF3" s="2"/>
      <c r="FKG3" s="2"/>
      <c r="FKH3" s="2"/>
      <c r="FKI3" s="4"/>
      <c r="FKJ3" s="152"/>
      <c r="FKK3" s="16"/>
      <c r="FKL3" s="152"/>
      <c r="FKM3" s="4"/>
      <c r="FKN3" s="2"/>
      <c r="FKO3" s="2"/>
      <c r="FKP3" s="2"/>
      <c r="FKQ3" s="4"/>
      <c r="FKR3" s="152"/>
      <c r="FKS3" s="16"/>
      <c r="FKT3" s="152"/>
      <c r="FKU3" s="4"/>
      <c r="FKV3" s="2"/>
      <c r="FKW3" s="2"/>
      <c r="FKX3" s="2"/>
      <c r="FKY3" s="4"/>
      <c r="FKZ3" s="152"/>
      <c r="FLA3" s="16"/>
      <c r="FLB3" s="152"/>
      <c r="FLC3" s="4"/>
      <c r="FLD3" s="2"/>
      <c r="FLE3" s="2"/>
      <c r="FLF3" s="2"/>
      <c r="FLG3" s="4"/>
      <c r="FLH3" s="152"/>
      <c r="FLI3" s="16"/>
      <c r="FLJ3" s="152"/>
      <c r="FLK3" s="4"/>
      <c r="FLL3" s="2"/>
      <c r="FLM3" s="2"/>
      <c r="FLN3" s="2"/>
      <c r="FLO3" s="4"/>
      <c r="FLP3" s="152"/>
      <c r="FLQ3" s="16"/>
      <c r="FLR3" s="152"/>
      <c r="FLS3" s="4"/>
      <c r="FLT3" s="2"/>
      <c r="FLU3" s="2"/>
      <c r="FLV3" s="2"/>
      <c r="FLW3" s="4"/>
      <c r="FLX3" s="152"/>
      <c r="FLY3" s="16"/>
      <c r="FLZ3" s="152"/>
      <c r="FMA3" s="4"/>
      <c r="FMB3" s="2"/>
      <c r="FMC3" s="2"/>
      <c r="FMD3" s="2"/>
      <c r="FME3" s="4"/>
      <c r="FMF3" s="152"/>
      <c r="FMG3" s="16"/>
      <c r="FMH3" s="152"/>
      <c r="FMI3" s="4"/>
      <c r="FMJ3" s="2"/>
      <c r="FMK3" s="2"/>
      <c r="FML3" s="2"/>
      <c r="FMM3" s="4"/>
      <c r="FMN3" s="152"/>
      <c r="FMO3" s="16"/>
      <c r="FMP3" s="152"/>
      <c r="FMQ3" s="4"/>
      <c r="FMR3" s="2"/>
      <c r="FMS3" s="2"/>
      <c r="FMT3" s="2"/>
      <c r="FMU3" s="4"/>
      <c r="FMV3" s="152"/>
      <c r="FMW3" s="16"/>
      <c r="FMX3" s="152"/>
      <c r="FMY3" s="4"/>
      <c r="FMZ3" s="2"/>
      <c r="FNA3" s="2"/>
      <c r="FNB3" s="2"/>
      <c r="FNC3" s="4"/>
      <c r="FND3" s="152"/>
      <c r="FNE3" s="16"/>
      <c r="FNF3" s="152"/>
      <c r="FNG3" s="4"/>
      <c r="FNH3" s="2"/>
      <c r="FNI3" s="2"/>
      <c r="FNJ3" s="2"/>
      <c r="FNK3" s="4"/>
      <c r="FNL3" s="152"/>
      <c r="FNM3" s="16"/>
      <c r="FNN3" s="152"/>
      <c r="FNO3" s="4"/>
      <c r="FNP3" s="2"/>
      <c r="FNQ3" s="2"/>
      <c r="FNR3" s="2"/>
      <c r="FNS3" s="4"/>
      <c r="FNT3" s="152"/>
      <c r="FNU3" s="16"/>
      <c r="FNV3" s="152"/>
      <c r="FNW3" s="4"/>
      <c r="FNX3" s="2"/>
      <c r="FNY3" s="2"/>
      <c r="FNZ3" s="2"/>
      <c r="FOA3" s="4"/>
      <c r="FOB3" s="152"/>
      <c r="FOC3" s="16"/>
      <c r="FOD3" s="152"/>
      <c r="FOE3" s="4"/>
      <c r="FOF3" s="2"/>
      <c r="FOG3" s="2"/>
      <c r="FOH3" s="2"/>
      <c r="FOI3" s="4"/>
      <c r="FOJ3" s="152"/>
      <c r="FOK3" s="16"/>
      <c r="FOL3" s="152"/>
      <c r="FOM3" s="4"/>
      <c r="FON3" s="2"/>
      <c r="FOO3" s="2"/>
      <c r="FOP3" s="2"/>
      <c r="FOQ3" s="4"/>
      <c r="FOR3" s="152"/>
      <c r="FOS3" s="16"/>
      <c r="FOT3" s="152"/>
      <c r="FOU3" s="4"/>
      <c r="FOV3" s="2"/>
      <c r="FOW3" s="2"/>
      <c r="FOX3" s="2"/>
      <c r="FOY3" s="4"/>
      <c r="FOZ3" s="152"/>
      <c r="FPA3" s="16"/>
      <c r="FPB3" s="152"/>
      <c r="FPC3" s="4"/>
      <c r="FPD3" s="2"/>
      <c r="FPE3" s="2"/>
      <c r="FPF3" s="2"/>
      <c r="FPG3" s="4"/>
      <c r="FPH3" s="152"/>
      <c r="FPI3" s="16"/>
      <c r="FPJ3" s="152"/>
      <c r="FPK3" s="4"/>
      <c r="FPL3" s="2"/>
      <c r="FPM3" s="2"/>
      <c r="FPN3" s="2"/>
      <c r="FPO3" s="4"/>
      <c r="FPP3" s="152"/>
      <c r="FPQ3" s="16"/>
      <c r="FPR3" s="152"/>
      <c r="FPS3" s="4"/>
      <c r="FPT3" s="2"/>
      <c r="FPU3" s="2"/>
      <c r="FPV3" s="2"/>
      <c r="FPW3" s="4"/>
      <c r="FPX3" s="152"/>
      <c r="FPY3" s="16"/>
      <c r="FPZ3" s="152"/>
      <c r="FQA3" s="4"/>
      <c r="FQB3" s="2"/>
      <c r="FQC3" s="2"/>
      <c r="FQD3" s="2"/>
      <c r="FQE3" s="4"/>
      <c r="FQF3" s="152"/>
      <c r="FQG3" s="16"/>
      <c r="FQH3" s="152"/>
      <c r="FQI3" s="4"/>
      <c r="FQJ3" s="2"/>
      <c r="FQK3" s="2"/>
      <c r="FQL3" s="2"/>
      <c r="FQM3" s="4"/>
      <c r="FQN3" s="152"/>
      <c r="FQO3" s="16"/>
      <c r="FQP3" s="152"/>
      <c r="FQQ3" s="4"/>
      <c r="FQR3" s="2"/>
      <c r="FQS3" s="2"/>
      <c r="FQT3" s="2"/>
      <c r="FQU3" s="4"/>
      <c r="FQV3" s="152"/>
      <c r="FQW3" s="16"/>
      <c r="FQX3" s="152"/>
      <c r="FQY3" s="4"/>
      <c r="FQZ3" s="2"/>
      <c r="FRA3" s="2"/>
      <c r="FRB3" s="2"/>
      <c r="FRC3" s="4"/>
      <c r="FRD3" s="152"/>
      <c r="FRE3" s="16"/>
      <c r="FRF3" s="152"/>
      <c r="FRG3" s="4"/>
      <c r="FRH3" s="2"/>
      <c r="FRI3" s="2"/>
      <c r="FRJ3" s="2"/>
      <c r="FRK3" s="4"/>
      <c r="FRL3" s="152"/>
      <c r="FRM3" s="16"/>
      <c r="FRN3" s="152"/>
      <c r="FRO3" s="4"/>
      <c r="FRP3" s="2"/>
      <c r="FRQ3" s="2"/>
      <c r="FRR3" s="2"/>
      <c r="FRS3" s="4"/>
      <c r="FRT3" s="152"/>
      <c r="FRU3" s="16"/>
      <c r="FRV3" s="152"/>
      <c r="FRW3" s="4"/>
      <c r="FRX3" s="2"/>
      <c r="FRY3" s="2"/>
      <c r="FRZ3" s="2"/>
      <c r="FSA3" s="4"/>
      <c r="FSB3" s="152"/>
      <c r="FSC3" s="16"/>
      <c r="FSD3" s="152"/>
      <c r="FSE3" s="4"/>
      <c r="FSF3" s="2"/>
      <c r="FSG3" s="2"/>
      <c r="FSH3" s="2"/>
      <c r="FSI3" s="4"/>
      <c r="FSJ3" s="152"/>
      <c r="FSK3" s="16"/>
      <c r="FSL3" s="152"/>
      <c r="FSM3" s="4"/>
      <c r="FSN3" s="2"/>
      <c r="FSO3" s="2"/>
      <c r="FSP3" s="2"/>
      <c r="FSQ3" s="4"/>
      <c r="FSR3" s="152"/>
      <c r="FSS3" s="16"/>
      <c r="FST3" s="152"/>
      <c r="FSU3" s="4"/>
      <c r="FSV3" s="2"/>
      <c r="FSW3" s="2"/>
      <c r="FSX3" s="2"/>
      <c r="FSY3" s="4"/>
      <c r="FSZ3" s="152"/>
      <c r="FTA3" s="16"/>
      <c r="FTB3" s="152"/>
      <c r="FTC3" s="4"/>
      <c r="FTD3" s="2"/>
      <c r="FTE3" s="2"/>
      <c r="FTF3" s="2"/>
      <c r="FTG3" s="4"/>
      <c r="FTH3" s="152"/>
      <c r="FTI3" s="16"/>
      <c r="FTJ3" s="152"/>
      <c r="FTK3" s="4"/>
      <c r="FTL3" s="2"/>
      <c r="FTM3" s="2"/>
      <c r="FTN3" s="2"/>
      <c r="FTO3" s="4"/>
      <c r="FTP3" s="152"/>
      <c r="FTQ3" s="16"/>
      <c r="FTR3" s="152"/>
      <c r="FTS3" s="4"/>
      <c r="FTT3" s="2"/>
      <c r="FTU3" s="2"/>
      <c r="FTV3" s="2"/>
      <c r="FTW3" s="4"/>
      <c r="FTX3" s="152"/>
      <c r="FTY3" s="16"/>
      <c r="FTZ3" s="152"/>
      <c r="FUA3" s="4"/>
      <c r="FUB3" s="2"/>
      <c r="FUC3" s="2"/>
      <c r="FUD3" s="2"/>
      <c r="FUE3" s="4"/>
      <c r="FUF3" s="152"/>
      <c r="FUG3" s="16"/>
      <c r="FUH3" s="152"/>
      <c r="FUI3" s="4"/>
      <c r="FUJ3" s="2"/>
      <c r="FUK3" s="2"/>
      <c r="FUL3" s="2"/>
      <c r="FUM3" s="4"/>
      <c r="FUN3" s="152"/>
      <c r="FUO3" s="16"/>
      <c r="FUP3" s="152"/>
      <c r="FUQ3" s="4"/>
      <c r="FUR3" s="2"/>
      <c r="FUS3" s="2"/>
      <c r="FUT3" s="2"/>
      <c r="FUU3" s="4"/>
      <c r="FUV3" s="152"/>
      <c r="FUW3" s="16"/>
      <c r="FUX3" s="152"/>
      <c r="FUY3" s="4"/>
      <c r="FUZ3" s="2"/>
      <c r="FVA3" s="2"/>
      <c r="FVB3" s="2"/>
      <c r="FVC3" s="4"/>
      <c r="FVD3" s="152"/>
      <c r="FVE3" s="16"/>
      <c r="FVF3" s="152"/>
      <c r="FVG3" s="4"/>
      <c r="FVH3" s="2"/>
      <c r="FVI3" s="2"/>
      <c r="FVJ3" s="2"/>
      <c r="FVK3" s="4"/>
      <c r="FVL3" s="152"/>
      <c r="FVM3" s="16"/>
      <c r="FVN3" s="152"/>
      <c r="FVO3" s="4"/>
      <c r="FVP3" s="2"/>
      <c r="FVQ3" s="2"/>
      <c r="FVR3" s="2"/>
      <c r="FVS3" s="4"/>
      <c r="FVT3" s="152"/>
      <c r="FVU3" s="16"/>
      <c r="FVV3" s="152"/>
      <c r="FVW3" s="4"/>
      <c r="FVX3" s="2"/>
      <c r="FVY3" s="2"/>
      <c r="FVZ3" s="2"/>
      <c r="FWA3" s="4"/>
      <c r="FWB3" s="152"/>
      <c r="FWC3" s="16"/>
      <c r="FWD3" s="152"/>
      <c r="FWE3" s="4"/>
      <c r="FWF3" s="2"/>
      <c r="FWG3" s="2"/>
      <c r="FWH3" s="2"/>
      <c r="FWI3" s="4"/>
      <c r="FWJ3" s="152"/>
      <c r="FWK3" s="16"/>
      <c r="FWL3" s="152"/>
      <c r="FWM3" s="4"/>
      <c r="FWN3" s="2"/>
      <c r="FWO3" s="2"/>
      <c r="FWP3" s="2"/>
      <c r="FWQ3" s="4"/>
      <c r="FWR3" s="152"/>
      <c r="FWS3" s="16"/>
      <c r="FWT3" s="152"/>
      <c r="FWU3" s="4"/>
      <c r="FWV3" s="2"/>
      <c r="FWW3" s="2"/>
      <c r="FWX3" s="2"/>
      <c r="FWY3" s="4"/>
      <c r="FWZ3" s="152"/>
      <c r="FXA3" s="16"/>
      <c r="FXB3" s="152"/>
      <c r="FXC3" s="4"/>
      <c r="FXD3" s="2"/>
      <c r="FXE3" s="2"/>
      <c r="FXF3" s="2"/>
      <c r="FXG3" s="4"/>
      <c r="FXH3" s="152"/>
      <c r="FXI3" s="16"/>
      <c r="FXJ3" s="152"/>
      <c r="FXK3" s="4"/>
      <c r="FXL3" s="2"/>
      <c r="FXM3" s="2"/>
      <c r="FXN3" s="2"/>
      <c r="FXO3" s="4"/>
      <c r="FXP3" s="152"/>
      <c r="FXQ3" s="16"/>
      <c r="FXR3" s="152"/>
      <c r="FXS3" s="4"/>
      <c r="FXT3" s="2"/>
      <c r="FXU3" s="2"/>
      <c r="FXV3" s="2"/>
      <c r="FXW3" s="4"/>
      <c r="FXX3" s="152"/>
      <c r="FXY3" s="16"/>
      <c r="FXZ3" s="152"/>
      <c r="FYA3" s="4"/>
      <c r="FYB3" s="2"/>
      <c r="FYC3" s="2"/>
      <c r="FYD3" s="2"/>
      <c r="FYE3" s="4"/>
      <c r="FYF3" s="152"/>
      <c r="FYG3" s="16"/>
      <c r="FYH3" s="152"/>
      <c r="FYI3" s="4"/>
      <c r="FYJ3" s="2"/>
      <c r="FYK3" s="2"/>
      <c r="FYL3" s="2"/>
      <c r="FYM3" s="4"/>
      <c r="FYN3" s="152"/>
      <c r="FYO3" s="16"/>
      <c r="FYP3" s="152"/>
      <c r="FYQ3" s="4"/>
      <c r="FYR3" s="2"/>
      <c r="FYS3" s="2"/>
      <c r="FYT3" s="2"/>
      <c r="FYU3" s="4"/>
      <c r="FYV3" s="152"/>
      <c r="FYW3" s="16"/>
      <c r="FYX3" s="152"/>
      <c r="FYY3" s="4"/>
      <c r="FYZ3" s="2"/>
      <c r="FZA3" s="2"/>
      <c r="FZB3" s="2"/>
      <c r="FZC3" s="4"/>
      <c r="FZD3" s="152"/>
      <c r="FZE3" s="16"/>
      <c r="FZF3" s="152"/>
      <c r="FZG3" s="4"/>
      <c r="FZH3" s="2"/>
      <c r="FZI3" s="2"/>
      <c r="FZJ3" s="2"/>
      <c r="FZK3" s="4"/>
      <c r="FZL3" s="152"/>
      <c r="FZM3" s="16"/>
      <c r="FZN3" s="152"/>
      <c r="FZO3" s="4"/>
      <c r="FZP3" s="2"/>
      <c r="FZQ3" s="2"/>
      <c r="FZR3" s="2"/>
      <c r="FZS3" s="4"/>
      <c r="FZT3" s="152"/>
      <c r="FZU3" s="16"/>
      <c r="FZV3" s="152"/>
      <c r="FZW3" s="4"/>
      <c r="FZX3" s="2"/>
      <c r="FZY3" s="2"/>
      <c r="FZZ3" s="2"/>
      <c r="GAA3" s="4"/>
      <c r="GAB3" s="152"/>
      <c r="GAC3" s="16"/>
      <c r="GAD3" s="152"/>
      <c r="GAE3" s="4"/>
      <c r="GAF3" s="2"/>
      <c r="GAG3" s="2"/>
      <c r="GAH3" s="2"/>
      <c r="GAI3" s="4"/>
      <c r="GAJ3" s="152"/>
      <c r="GAK3" s="16"/>
      <c r="GAL3" s="152"/>
      <c r="GAM3" s="4"/>
      <c r="GAN3" s="2"/>
      <c r="GAO3" s="2"/>
      <c r="GAP3" s="2"/>
      <c r="GAQ3" s="4"/>
      <c r="GAR3" s="152"/>
      <c r="GAS3" s="16"/>
      <c r="GAT3" s="152"/>
      <c r="GAU3" s="4"/>
      <c r="GAV3" s="2"/>
      <c r="GAW3" s="2"/>
      <c r="GAX3" s="2"/>
      <c r="GAY3" s="4"/>
      <c r="GAZ3" s="152"/>
      <c r="GBA3" s="16"/>
      <c r="GBB3" s="152"/>
      <c r="GBC3" s="4"/>
      <c r="GBD3" s="2"/>
      <c r="GBE3" s="2"/>
      <c r="GBF3" s="2"/>
      <c r="GBG3" s="4"/>
      <c r="GBH3" s="152"/>
      <c r="GBI3" s="16"/>
      <c r="GBJ3" s="152"/>
      <c r="GBK3" s="4"/>
      <c r="GBL3" s="2"/>
      <c r="GBM3" s="2"/>
      <c r="GBN3" s="2"/>
      <c r="GBO3" s="4"/>
      <c r="GBP3" s="152"/>
      <c r="GBQ3" s="16"/>
      <c r="GBR3" s="152"/>
      <c r="GBS3" s="4"/>
      <c r="GBT3" s="2"/>
      <c r="GBU3" s="2"/>
      <c r="GBV3" s="2"/>
      <c r="GBW3" s="4"/>
      <c r="GBX3" s="152"/>
      <c r="GBY3" s="16"/>
      <c r="GBZ3" s="152"/>
      <c r="GCA3" s="4"/>
      <c r="GCB3" s="2"/>
      <c r="GCC3" s="2"/>
      <c r="GCD3" s="2"/>
      <c r="GCE3" s="4"/>
      <c r="GCF3" s="152"/>
      <c r="GCG3" s="16"/>
      <c r="GCH3" s="152"/>
      <c r="GCI3" s="4"/>
      <c r="GCJ3" s="2"/>
      <c r="GCK3" s="2"/>
      <c r="GCL3" s="2"/>
      <c r="GCM3" s="4"/>
      <c r="GCN3" s="152"/>
      <c r="GCO3" s="16"/>
      <c r="GCP3" s="152"/>
      <c r="GCQ3" s="4"/>
      <c r="GCR3" s="2"/>
      <c r="GCS3" s="2"/>
      <c r="GCT3" s="2"/>
      <c r="GCU3" s="4"/>
      <c r="GCV3" s="152"/>
      <c r="GCW3" s="16"/>
      <c r="GCX3" s="152"/>
      <c r="GCY3" s="4"/>
      <c r="GCZ3" s="2"/>
      <c r="GDA3" s="2"/>
      <c r="GDB3" s="2"/>
      <c r="GDC3" s="4"/>
      <c r="GDD3" s="152"/>
      <c r="GDE3" s="16"/>
      <c r="GDF3" s="152"/>
      <c r="GDG3" s="4"/>
      <c r="GDH3" s="2"/>
      <c r="GDI3" s="2"/>
      <c r="GDJ3" s="2"/>
      <c r="GDK3" s="4"/>
      <c r="GDL3" s="152"/>
      <c r="GDM3" s="16"/>
      <c r="GDN3" s="152"/>
      <c r="GDO3" s="4"/>
      <c r="GDP3" s="2"/>
      <c r="GDQ3" s="2"/>
      <c r="GDR3" s="2"/>
      <c r="GDS3" s="4"/>
      <c r="GDT3" s="152"/>
      <c r="GDU3" s="16"/>
      <c r="GDV3" s="152"/>
      <c r="GDW3" s="4"/>
      <c r="GDX3" s="2"/>
      <c r="GDY3" s="2"/>
      <c r="GDZ3" s="2"/>
      <c r="GEA3" s="4"/>
      <c r="GEB3" s="152"/>
      <c r="GEC3" s="16"/>
      <c r="GED3" s="152"/>
      <c r="GEE3" s="4"/>
      <c r="GEF3" s="2"/>
      <c r="GEG3" s="2"/>
      <c r="GEH3" s="2"/>
      <c r="GEI3" s="4"/>
      <c r="GEJ3" s="152"/>
      <c r="GEK3" s="16"/>
      <c r="GEL3" s="152"/>
      <c r="GEM3" s="4"/>
      <c r="GEN3" s="2"/>
      <c r="GEO3" s="2"/>
      <c r="GEP3" s="2"/>
      <c r="GEQ3" s="4"/>
      <c r="GER3" s="152"/>
      <c r="GES3" s="16"/>
      <c r="GET3" s="152"/>
      <c r="GEU3" s="4"/>
      <c r="GEV3" s="2"/>
      <c r="GEW3" s="2"/>
      <c r="GEX3" s="2"/>
      <c r="GEY3" s="4"/>
      <c r="GEZ3" s="152"/>
      <c r="GFA3" s="16"/>
      <c r="GFB3" s="152"/>
      <c r="GFC3" s="4"/>
      <c r="GFD3" s="2"/>
      <c r="GFE3" s="2"/>
      <c r="GFF3" s="2"/>
      <c r="GFG3" s="4"/>
      <c r="GFH3" s="152"/>
      <c r="GFI3" s="16"/>
      <c r="GFJ3" s="152"/>
      <c r="GFK3" s="4"/>
      <c r="GFL3" s="2"/>
      <c r="GFM3" s="2"/>
      <c r="GFN3" s="2"/>
      <c r="GFO3" s="4"/>
      <c r="GFP3" s="152"/>
      <c r="GFQ3" s="16"/>
      <c r="GFR3" s="152"/>
      <c r="GFS3" s="4"/>
      <c r="GFT3" s="2"/>
      <c r="GFU3" s="2"/>
      <c r="GFV3" s="2"/>
      <c r="GFW3" s="4"/>
      <c r="GFX3" s="152"/>
      <c r="GFY3" s="16"/>
      <c r="GFZ3" s="152"/>
      <c r="GGA3" s="4"/>
      <c r="GGB3" s="2"/>
      <c r="GGC3" s="2"/>
      <c r="GGD3" s="2"/>
      <c r="GGE3" s="4"/>
      <c r="GGF3" s="152"/>
      <c r="GGG3" s="16"/>
      <c r="GGH3" s="152"/>
      <c r="GGI3" s="4"/>
      <c r="GGJ3" s="2"/>
      <c r="GGK3" s="2"/>
      <c r="GGL3" s="2"/>
      <c r="GGM3" s="4"/>
      <c r="GGN3" s="152"/>
      <c r="GGO3" s="16"/>
      <c r="GGP3" s="152"/>
      <c r="GGQ3" s="4"/>
      <c r="GGR3" s="2"/>
      <c r="GGS3" s="2"/>
      <c r="GGT3" s="2"/>
      <c r="GGU3" s="4"/>
      <c r="GGV3" s="152"/>
      <c r="GGW3" s="16"/>
      <c r="GGX3" s="152"/>
      <c r="GGY3" s="4"/>
      <c r="GGZ3" s="2"/>
      <c r="GHA3" s="2"/>
      <c r="GHB3" s="2"/>
      <c r="GHC3" s="4"/>
      <c r="GHD3" s="152"/>
      <c r="GHE3" s="16"/>
      <c r="GHF3" s="152"/>
      <c r="GHG3" s="4"/>
      <c r="GHH3" s="2"/>
      <c r="GHI3" s="2"/>
      <c r="GHJ3" s="2"/>
      <c r="GHK3" s="4"/>
      <c r="GHL3" s="152"/>
      <c r="GHM3" s="16"/>
      <c r="GHN3" s="152"/>
      <c r="GHO3" s="4"/>
      <c r="GHP3" s="2"/>
      <c r="GHQ3" s="2"/>
      <c r="GHR3" s="2"/>
      <c r="GHS3" s="4"/>
      <c r="GHT3" s="152"/>
      <c r="GHU3" s="16"/>
      <c r="GHV3" s="152"/>
      <c r="GHW3" s="4"/>
      <c r="GHX3" s="2"/>
      <c r="GHY3" s="2"/>
      <c r="GHZ3" s="2"/>
      <c r="GIA3" s="4"/>
      <c r="GIB3" s="152"/>
      <c r="GIC3" s="16"/>
      <c r="GID3" s="152"/>
      <c r="GIE3" s="4"/>
      <c r="GIF3" s="2"/>
      <c r="GIG3" s="2"/>
      <c r="GIH3" s="2"/>
      <c r="GII3" s="4"/>
      <c r="GIJ3" s="152"/>
      <c r="GIK3" s="16"/>
      <c r="GIL3" s="152"/>
      <c r="GIM3" s="4"/>
      <c r="GIN3" s="2"/>
      <c r="GIO3" s="2"/>
      <c r="GIP3" s="2"/>
      <c r="GIQ3" s="4"/>
      <c r="GIR3" s="152"/>
      <c r="GIS3" s="16"/>
      <c r="GIT3" s="152"/>
      <c r="GIU3" s="4"/>
      <c r="GIV3" s="2"/>
      <c r="GIW3" s="2"/>
      <c r="GIX3" s="2"/>
      <c r="GIY3" s="4"/>
      <c r="GIZ3" s="152"/>
      <c r="GJA3" s="16"/>
      <c r="GJB3" s="152"/>
      <c r="GJC3" s="4"/>
      <c r="GJD3" s="2"/>
      <c r="GJE3" s="2"/>
      <c r="GJF3" s="2"/>
      <c r="GJG3" s="4"/>
      <c r="GJH3" s="152"/>
      <c r="GJI3" s="16"/>
      <c r="GJJ3" s="152"/>
      <c r="GJK3" s="4"/>
      <c r="GJL3" s="2"/>
      <c r="GJM3" s="2"/>
      <c r="GJN3" s="2"/>
      <c r="GJO3" s="4"/>
      <c r="GJP3" s="152"/>
      <c r="GJQ3" s="16"/>
      <c r="GJR3" s="152"/>
      <c r="GJS3" s="4"/>
      <c r="GJT3" s="2"/>
      <c r="GJU3" s="2"/>
      <c r="GJV3" s="2"/>
      <c r="GJW3" s="4"/>
      <c r="GJX3" s="152"/>
      <c r="GJY3" s="16"/>
      <c r="GJZ3" s="152"/>
      <c r="GKA3" s="4"/>
      <c r="GKB3" s="2"/>
      <c r="GKC3" s="2"/>
      <c r="GKD3" s="2"/>
      <c r="GKE3" s="4"/>
      <c r="GKF3" s="152"/>
      <c r="GKG3" s="16"/>
      <c r="GKH3" s="152"/>
      <c r="GKI3" s="4"/>
      <c r="GKJ3" s="2"/>
      <c r="GKK3" s="2"/>
      <c r="GKL3" s="2"/>
      <c r="GKM3" s="4"/>
      <c r="GKN3" s="152"/>
      <c r="GKO3" s="16"/>
      <c r="GKP3" s="152"/>
      <c r="GKQ3" s="4"/>
      <c r="GKR3" s="2"/>
      <c r="GKS3" s="2"/>
      <c r="GKT3" s="2"/>
      <c r="GKU3" s="4"/>
      <c r="GKV3" s="152"/>
      <c r="GKW3" s="16"/>
      <c r="GKX3" s="152"/>
      <c r="GKY3" s="4"/>
      <c r="GKZ3" s="2"/>
      <c r="GLA3" s="2"/>
      <c r="GLB3" s="2"/>
      <c r="GLC3" s="4"/>
      <c r="GLD3" s="152"/>
      <c r="GLE3" s="16"/>
      <c r="GLF3" s="152"/>
      <c r="GLG3" s="4"/>
      <c r="GLH3" s="2"/>
      <c r="GLI3" s="2"/>
      <c r="GLJ3" s="2"/>
      <c r="GLK3" s="4"/>
      <c r="GLL3" s="152"/>
      <c r="GLM3" s="16"/>
      <c r="GLN3" s="152"/>
      <c r="GLO3" s="4"/>
      <c r="GLP3" s="2"/>
      <c r="GLQ3" s="2"/>
      <c r="GLR3" s="2"/>
      <c r="GLS3" s="4"/>
      <c r="GLT3" s="152"/>
      <c r="GLU3" s="16"/>
      <c r="GLV3" s="152"/>
      <c r="GLW3" s="4"/>
      <c r="GLX3" s="2"/>
      <c r="GLY3" s="2"/>
      <c r="GLZ3" s="2"/>
      <c r="GMA3" s="4"/>
      <c r="GMB3" s="152"/>
      <c r="GMC3" s="16"/>
      <c r="GMD3" s="152"/>
      <c r="GME3" s="4"/>
      <c r="GMF3" s="2"/>
      <c r="GMG3" s="2"/>
      <c r="GMH3" s="2"/>
      <c r="GMI3" s="4"/>
      <c r="GMJ3" s="152"/>
      <c r="GMK3" s="16"/>
      <c r="GML3" s="152"/>
      <c r="GMM3" s="4"/>
      <c r="GMN3" s="2"/>
      <c r="GMO3" s="2"/>
      <c r="GMP3" s="2"/>
      <c r="GMQ3" s="4"/>
      <c r="GMR3" s="152"/>
      <c r="GMS3" s="16"/>
      <c r="GMT3" s="152"/>
      <c r="GMU3" s="4"/>
      <c r="GMV3" s="2"/>
      <c r="GMW3" s="2"/>
      <c r="GMX3" s="2"/>
      <c r="GMY3" s="4"/>
      <c r="GMZ3" s="152"/>
      <c r="GNA3" s="16"/>
      <c r="GNB3" s="152"/>
      <c r="GNC3" s="4"/>
      <c r="GND3" s="2"/>
      <c r="GNE3" s="2"/>
      <c r="GNF3" s="2"/>
      <c r="GNG3" s="4"/>
      <c r="GNH3" s="152"/>
      <c r="GNI3" s="16"/>
      <c r="GNJ3" s="152"/>
      <c r="GNK3" s="4"/>
      <c r="GNL3" s="2"/>
      <c r="GNM3" s="2"/>
      <c r="GNN3" s="2"/>
      <c r="GNO3" s="4"/>
      <c r="GNP3" s="152"/>
      <c r="GNQ3" s="16"/>
      <c r="GNR3" s="152"/>
      <c r="GNS3" s="4"/>
      <c r="GNT3" s="2"/>
      <c r="GNU3" s="2"/>
      <c r="GNV3" s="2"/>
      <c r="GNW3" s="4"/>
      <c r="GNX3" s="152"/>
      <c r="GNY3" s="16"/>
      <c r="GNZ3" s="152"/>
      <c r="GOA3" s="4"/>
      <c r="GOB3" s="2"/>
      <c r="GOC3" s="2"/>
      <c r="GOD3" s="2"/>
      <c r="GOE3" s="4"/>
      <c r="GOF3" s="152"/>
      <c r="GOG3" s="16"/>
      <c r="GOH3" s="152"/>
      <c r="GOI3" s="4"/>
      <c r="GOJ3" s="2"/>
      <c r="GOK3" s="2"/>
      <c r="GOL3" s="2"/>
      <c r="GOM3" s="4"/>
      <c r="GON3" s="152"/>
      <c r="GOO3" s="16"/>
      <c r="GOP3" s="152"/>
      <c r="GOQ3" s="4"/>
      <c r="GOR3" s="2"/>
      <c r="GOS3" s="2"/>
      <c r="GOT3" s="2"/>
      <c r="GOU3" s="4"/>
      <c r="GOV3" s="152"/>
      <c r="GOW3" s="16"/>
      <c r="GOX3" s="152"/>
      <c r="GOY3" s="4"/>
      <c r="GOZ3" s="2"/>
      <c r="GPA3" s="2"/>
      <c r="GPB3" s="2"/>
      <c r="GPC3" s="4"/>
      <c r="GPD3" s="152"/>
      <c r="GPE3" s="16"/>
      <c r="GPF3" s="152"/>
      <c r="GPG3" s="4"/>
      <c r="GPH3" s="2"/>
      <c r="GPI3" s="2"/>
      <c r="GPJ3" s="2"/>
      <c r="GPK3" s="4"/>
      <c r="GPL3" s="152"/>
      <c r="GPM3" s="16"/>
      <c r="GPN3" s="152"/>
      <c r="GPO3" s="4"/>
      <c r="GPP3" s="2"/>
      <c r="GPQ3" s="2"/>
      <c r="GPR3" s="2"/>
      <c r="GPS3" s="4"/>
      <c r="GPT3" s="152"/>
      <c r="GPU3" s="16"/>
      <c r="GPV3" s="152"/>
      <c r="GPW3" s="4"/>
      <c r="GPX3" s="2"/>
      <c r="GPY3" s="2"/>
      <c r="GPZ3" s="2"/>
      <c r="GQA3" s="4"/>
      <c r="GQB3" s="152"/>
      <c r="GQC3" s="16"/>
      <c r="GQD3" s="152"/>
      <c r="GQE3" s="4"/>
      <c r="GQF3" s="2"/>
      <c r="GQG3" s="2"/>
      <c r="GQH3" s="2"/>
      <c r="GQI3" s="4"/>
      <c r="GQJ3" s="152"/>
      <c r="GQK3" s="16"/>
      <c r="GQL3" s="152"/>
      <c r="GQM3" s="4"/>
      <c r="GQN3" s="2"/>
      <c r="GQO3" s="2"/>
      <c r="GQP3" s="2"/>
      <c r="GQQ3" s="4"/>
      <c r="GQR3" s="152"/>
      <c r="GQS3" s="16"/>
      <c r="GQT3" s="152"/>
      <c r="GQU3" s="4"/>
      <c r="GQV3" s="2"/>
      <c r="GQW3" s="2"/>
      <c r="GQX3" s="2"/>
      <c r="GQY3" s="4"/>
      <c r="GQZ3" s="152"/>
      <c r="GRA3" s="16"/>
      <c r="GRB3" s="152"/>
      <c r="GRC3" s="4"/>
      <c r="GRD3" s="2"/>
      <c r="GRE3" s="2"/>
      <c r="GRF3" s="2"/>
      <c r="GRG3" s="4"/>
      <c r="GRH3" s="152"/>
      <c r="GRI3" s="16"/>
      <c r="GRJ3" s="152"/>
      <c r="GRK3" s="4"/>
      <c r="GRL3" s="2"/>
      <c r="GRM3" s="2"/>
      <c r="GRN3" s="2"/>
      <c r="GRO3" s="4"/>
      <c r="GRP3" s="152"/>
      <c r="GRQ3" s="16"/>
      <c r="GRR3" s="152"/>
      <c r="GRS3" s="4"/>
      <c r="GRT3" s="2"/>
      <c r="GRU3" s="2"/>
      <c r="GRV3" s="2"/>
      <c r="GRW3" s="4"/>
      <c r="GRX3" s="152"/>
      <c r="GRY3" s="16"/>
      <c r="GRZ3" s="152"/>
      <c r="GSA3" s="4"/>
      <c r="GSB3" s="2"/>
      <c r="GSC3" s="2"/>
      <c r="GSD3" s="2"/>
      <c r="GSE3" s="4"/>
      <c r="GSF3" s="152"/>
      <c r="GSG3" s="16"/>
      <c r="GSH3" s="152"/>
      <c r="GSI3" s="4"/>
      <c r="GSJ3" s="2"/>
      <c r="GSK3" s="2"/>
      <c r="GSL3" s="2"/>
      <c r="GSM3" s="4"/>
      <c r="GSN3" s="152"/>
      <c r="GSO3" s="16"/>
      <c r="GSP3" s="152"/>
      <c r="GSQ3" s="4"/>
      <c r="GSR3" s="2"/>
      <c r="GSS3" s="2"/>
      <c r="GST3" s="2"/>
      <c r="GSU3" s="4"/>
      <c r="GSV3" s="152"/>
      <c r="GSW3" s="16"/>
      <c r="GSX3" s="152"/>
      <c r="GSY3" s="4"/>
      <c r="GSZ3" s="2"/>
      <c r="GTA3" s="2"/>
      <c r="GTB3" s="2"/>
      <c r="GTC3" s="4"/>
      <c r="GTD3" s="152"/>
      <c r="GTE3" s="16"/>
      <c r="GTF3" s="152"/>
      <c r="GTG3" s="4"/>
      <c r="GTH3" s="2"/>
      <c r="GTI3" s="2"/>
      <c r="GTJ3" s="2"/>
      <c r="GTK3" s="4"/>
      <c r="GTL3" s="152"/>
      <c r="GTM3" s="16"/>
      <c r="GTN3" s="152"/>
      <c r="GTO3" s="4"/>
      <c r="GTP3" s="2"/>
      <c r="GTQ3" s="2"/>
      <c r="GTR3" s="2"/>
      <c r="GTS3" s="4"/>
      <c r="GTT3" s="152"/>
      <c r="GTU3" s="16"/>
      <c r="GTV3" s="152"/>
      <c r="GTW3" s="4"/>
      <c r="GTX3" s="2"/>
      <c r="GTY3" s="2"/>
      <c r="GTZ3" s="2"/>
      <c r="GUA3" s="4"/>
      <c r="GUB3" s="152"/>
      <c r="GUC3" s="16"/>
      <c r="GUD3" s="152"/>
      <c r="GUE3" s="4"/>
      <c r="GUF3" s="2"/>
      <c r="GUG3" s="2"/>
      <c r="GUH3" s="2"/>
      <c r="GUI3" s="4"/>
      <c r="GUJ3" s="152"/>
      <c r="GUK3" s="16"/>
      <c r="GUL3" s="152"/>
      <c r="GUM3" s="4"/>
      <c r="GUN3" s="2"/>
      <c r="GUO3" s="2"/>
      <c r="GUP3" s="2"/>
      <c r="GUQ3" s="4"/>
      <c r="GUR3" s="152"/>
      <c r="GUS3" s="16"/>
      <c r="GUT3" s="152"/>
      <c r="GUU3" s="4"/>
      <c r="GUV3" s="2"/>
      <c r="GUW3" s="2"/>
      <c r="GUX3" s="2"/>
      <c r="GUY3" s="4"/>
      <c r="GUZ3" s="152"/>
      <c r="GVA3" s="16"/>
      <c r="GVB3" s="152"/>
      <c r="GVC3" s="4"/>
      <c r="GVD3" s="2"/>
      <c r="GVE3" s="2"/>
      <c r="GVF3" s="2"/>
      <c r="GVG3" s="4"/>
      <c r="GVH3" s="152"/>
      <c r="GVI3" s="16"/>
      <c r="GVJ3" s="152"/>
      <c r="GVK3" s="4"/>
      <c r="GVL3" s="2"/>
      <c r="GVM3" s="2"/>
      <c r="GVN3" s="2"/>
      <c r="GVO3" s="4"/>
      <c r="GVP3" s="152"/>
      <c r="GVQ3" s="16"/>
      <c r="GVR3" s="152"/>
      <c r="GVS3" s="4"/>
      <c r="GVT3" s="2"/>
      <c r="GVU3" s="2"/>
      <c r="GVV3" s="2"/>
      <c r="GVW3" s="4"/>
      <c r="GVX3" s="152"/>
      <c r="GVY3" s="16"/>
      <c r="GVZ3" s="152"/>
      <c r="GWA3" s="4"/>
      <c r="GWB3" s="2"/>
      <c r="GWC3" s="2"/>
      <c r="GWD3" s="2"/>
      <c r="GWE3" s="4"/>
      <c r="GWF3" s="152"/>
      <c r="GWG3" s="16"/>
      <c r="GWH3" s="152"/>
      <c r="GWI3" s="4"/>
      <c r="GWJ3" s="2"/>
      <c r="GWK3" s="2"/>
      <c r="GWL3" s="2"/>
      <c r="GWM3" s="4"/>
      <c r="GWN3" s="152"/>
      <c r="GWO3" s="16"/>
      <c r="GWP3" s="152"/>
      <c r="GWQ3" s="4"/>
      <c r="GWR3" s="2"/>
      <c r="GWS3" s="2"/>
      <c r="GWT3" s="2"/>
      <c r="GWU3" s="4"/>
      <c r="GWV3" s="152"/>
      <c r="GWW3" s="16"/>
      <c r="GWX3" s="152"/>
      <c r="GWY3" s="4"/>
      <c r="GWZ3" s="2"/>
      <c r="GXA3" s="2"/>
      <c r="GXB3" s="2"/>
      <c r="GXC3" s="4"/>
      <c r="GXD3" s="152"/>
      <c r="GXE3" s="16"/>
      <c r="GXF3" s="152"/>
      <c r="GXG3" s="4"/>
      <c r="GXH3" s="2"/>
      <c r="GXI3" s="2"/>
      <c r="GXJ3" s="2"/>
      <c r="GXK3" s="4"/>
      <c r="GXL3" s="152"/>
      <c r="GXM3" s="16"/>
      <c r="GXN3" s="152"/>
      <c r="GXO3" s="4"/>
      <c r="GXP3" s="2"/>
      <c r="GXQ3" s="2"/>
      <c r="GXR3" s="2"/>
      <c r="GXS3" s="4"/>
      <c r="GXT3" s="152"/>
      <c r="GXU3" s="16"/>
      <c r="GXV3" s="152"/>
      <c r="GXW3" s="4"/>
      <c r="GXX3" s="2"/>
      <c r="GXY3" s="2"/>
      <c r="GXZ3" s="2"/>
      <c r="GYA3" s="4"/>
      <c r="GYB3" s="152"/>
      <c r="GYC3" s="16"/>
      <c r="GYD3" s="152"/>
      <c r="GYE3" s="4"/>
      <c r="GYF3" s="2"/>
      <c r="GYG3" s="2"/>
      <c r="GYH3" s="2"/>
      <c r="GYI3" s="4"/>
      <c r="GYJ3" s="152"/>
      <c r="GYK3" s="16"/>
      <c r="GYL3" s="152"/>
      <c r="GYM3" s="4"/>
      <c r="GYN3" s="2"/>
      <c r="GYO3" s="2"/>
      <c r="GYP3" s="2"/>
      <c r="GYQ3" s="4"/>
      <c r="GYR3" s="152"/>
      <c r="GYS3" s="16"/>
      <c r="GYT3" s="152"/>
      <c r="GYU3" s="4"/>
      <c r="GYV3" s="2"/>
      <c r="GYW3" s="2"/>
      <c r="GYX3" s="2"/>
      <c r="GYY3" s="4"/>
      <c r="GYZ3" s="152"/>
      <c r="GZA3" s="16"/>
      <c r="GZB3" s="152"/>
      <c r="GZC3" s="4"/>
      <c r="GZD3" s="2"/>
      <c r="GZE3" s="2"/>
      <c r="GZF3" s="2"/>
      <c r="GZG3" s="4"/>
      <c r="GZH3" s="152"/>
      <c r="GZI3" s="16"/>
      <c r="GZJ3" s="152"/>
      <c r="GZK3" s="4"/>
      <c r="GZL3" s="2"/>
      <c r="GZM3" s="2"/>
      <c r="GZN3" s="2"/>
      <c r="GZO3" s="4"/>
      <c r="GZP3" s="152"/>
      <c r="GZQ3" s="16"/>
      <c r="GZR3" s="152"/>
      <c r="GZS3" s="4"/>
      <c r="GZT3" s="2"/>
      <c r="GZU3" s="2"/>
      <c r="GZV3" s="2"/>
      <c r="GZW3" s="4"/>
      <c r="GZX3" s="152"/>
      <c r="GZY3" s="16"/>
      <c r="GZZ3" s="152"/>
      <c r="HAA3" s="4"/>
      <c r="HAB3" s="2"/>
      <c r="HAC3" s="2"/>
      <c r="HAD3" s="2"/>
      <c r="HAE3" s="4"/>
      <c r="HAF3" s="152"/>
      <c r="HAG3" s="16"/>
      <c r="HAH3" s="152"/>
      <c r="HAI3" s="4"/>
      <c r="HAJ3" s="2"/>
      <c r="HAK3" s="2"/>
      <c r="HAL3" s="2"/>
      <c r="HAM3" s="4"/>
      <c r="HAN3" s="152"/>
      <c r="HAO3" s="16"/>
      <c r="HAP3" s="152"/>
      <c r="HAQ3" s="4"/>
      <c r="HAR3" s="2"/>
      <c r="HAS3" s="2"/>
      <c r="HAT3" s="2"/>
      <c r="HAU3" s="4"/>
      <c r="HAV3" s="152"/>
      <c r="HAW3" s="16"/>
      <c r="HAX3" s="152"/>
      <c r="HAY3" s="4"/>
      <c r="HAZ3" s="2"/>
      <c r="HBA3" s="2"/>
      <c r="HBB3" s="2"/>
      <c r="HBC3" s="4"/>
      <c r="HBD3" s="152"/>
      <c r="HBE3" s="16"/>
      <c r="HBF3" s="152"/>
      <c r="HBG3" s="4"/>
      <c r="HBH3" s="2"/>
      <c r="HBI3" s="2"/>
      <c r="HBJ3" s="2"/>
      <c r="HBK3" s="4"/>
      <c r="HBL3" s="152"/>
      <c r="HBM3" s="16"/>
      <c r="HBN3" s="152"/>
      <c r="HBO3" s="4"/>
      <c r="HBP3" s="2"/>
      <c r="HBQ3" s="2"/>
      <c r="HBR3" s="2"/>
      <c r="HBS3" s="4"/>
      <c r="HBT3" s="152"/>
      <c r="HBU3" s="16"/>
      <c r="HBV3" s="152"/>
      <c r="HBW3" s="4"/>
      <c r="HBX3" s="2"/>
      <c r="HBY3" s="2"/>
      <c r="HBZ3" s="2"/>
      <c r="HCA3" s="4"/>
      <c r="HCB3" s="152"/>
      <c r="HCC3" s="16"/>
      <c r="HCD3" s="152"/>
      <c r="HCE3" s="4"/>
      <c r="HCF3" s="2"/>
      <c r="HCG3" s="2"/>
      <c r="HCH3" s="2"/>
      <c r="HCI3" s="4"/>
      <c r="HCJ3" s="152"/>
      <c r="HCK3" s="16"/>
      <c r="HCL3" s="152"/>
      <c r="HCM3" s="4"/>
      <c r="HCN3" s="2"/>
      <c r="HCO3" s="2"/>
      <c r="HCP3" s="2"/>
      <c r="HCQ3" s="4"/>
      <c r="HCR3" s="152"/>
      <c r="HCS3" s="16"/>
      <c r="HCT3" s="152"/>
      <c r="HCU3" s="4"/>
      <c r="HCV3" s="2"/>
      <c r="HCW3" s="2"/>
      <c r="HCX3" s="2"/>
      <c r="HCY3" s="4"/>
      <c r="HCZ3" s="152"/>
      <c r="HDA3" s="16"/>
      <c r="HDB3" s="152"/>
      <c r="HDC3" s="4"/>
      <c r="HDD3" s="2"/>
      <c r="HDE3" s="2"/>
      <c r="HDF3" s="2"/>
      <c r="HDG3" s="4"/>
      <c r="HDH3" s="152"/>
      <c r="HDI3" s="16"/>
      <c r="HDJ3" s="152"/>
      <c r="HDK3" s="4"/>
      <c r="HDL3" s="2"/>
      <c r="HDM3" s="2"/>
      <c r="HDN3" s="2"/>
      <c r="HDO3" s="4"/>
      <c r="HDP3" s="152"/>
      <c r="HDQ3" s="16"/>
      <c r="HDR3" s="152"/>
      <c r="HDS3" s="4"/>
      <c r="HDT3" s="2"/>
      <c r="HDU3" s="2"/>
      <c r="HDV3" s="2"/>
      <c r="HDW3" s="4"/>
      <c r="HDX3" s="152"/>
      <c r="HDY3" s="16"/>
      <c r="HDZ3" s="152"/>
      <c r="HEA3" s="4"/>
      <c r="HEB3" s="2"/>
      <c r="HEC3" s="2"/>
      <c r="HED3" s="2"/>
      <c r="HEE3" s="4"/>
      <c r="HEF3" s="152"/>
      <c r="HEG3" s="16"/>
      <c r="HEH3" s="152"/>
      <c r="HEI3" s="4"/>
      <c r="HEJ3" s="2"/>
      <c r="HEK3" s="2"/>
      <c r="HEL3" s="2"/>
      <c r="HEM3" s="4"/>
      <c r="HEN3" s="152"/>
      <c r="HEO3" s="16"/>
      <c r="HEP3" s="152"/>
      <c r="HEQ3" s="4"/>
      <c r="HER3" s="2"/>
      <c r="HES3" s="2"/>
      <c r="HET3" s="2"/>
      <c r="HEU3" s="4"/>
      <c r="HEV3" s="152"/>
      <c r="HEW3" s="16"/>
      <c r="HEX3" s="152"/>
      <c r="HEY3" s="4"/>
      <c r="HEZ3" s="2"/>
      <c r="HFA3" s="2"/>
      <c r="HFB3" s="2"/>
      <c r="HFC3" s="4"/>
      <c r="HFD3" s="152"/>
      <c r="HFE3" s="16"/>
      <c r="HFF3" s="152"/>
      <c r="HFG3" s="4"/>
      <c r="HFH3" s="2"/>
      <c r="HFI3" s="2"/>
      <c r="HFJ3" s="2"/>
      <c r="HFK3" s="4"/>
      <c r="HFL3" s="152"/>
      <c r="HFM3" s="16"/>
      <c r="HFN3" s="152"/>
      <c r="HFO3" s="4"/>
      <c r="HFP3" s="2"/>
      <c r="HFQ3" s="2"/>
      <c r="HFR3" s="2"/>
      <c r="HFS3" s="4"/>
      <c r="HFT3" s="152"/>
      <c r="HFU3" s="16"/>
      <c r="HFV3" s="152"/>
      <c r="HFW3" s="4"/>
      <c r="HFX3" s="2"/>
      <c r="HFY3" s="2"/>
      <c r="HFZ3" s="2"/>
      <c r="HGA3" s="4"/>
      <c r="HGB3" s="152"/>
      <c r="HGC3" s="16"/>
      <c r="HGD3" s="152"/>
      <c r="HGE3" s="4"/>
      <c r="HGF3" s="2"/>
      <c r="HGG3" s="2"/>
      <c r="HGH3" s="2"/>
      <c r="HGI3" s="4"/>
      <c r="HGJ3" s="152"/>
      <c r="HGK3" s="16"/>
      <c r="HGL3" s="152"/>
      <c r="HGM3" s="4"/>
      <c r="HGN3" s="2"/>
      <c r="HGO3" s="2"/>
      <c r="HGP3" s="2"/>
      <c r="HGQ3" s="4"/>
      <c r="HGR3" s="152"/>
      <c r="HGS3" s="16"/>
      <c r="HGT3" s="152"/>
      <c r="HGU3" s="4"/>
      <c r="HGV3" s="2"/>
      <c r="HGW3" s="2"/>
      <c r="HGX3" s="2"/>
      <c r="HGY3" s="4"/>
      <c r="HGZ3" s="152"/>
      <c r="HHA3" s="16"/>
      <c r="HHB3" s="152"/>
      <c r="HHC3" s="4"/>
      <c r="HHD3" s="2"/>
      <c r="HHE3" s="2"/>
      <c r="HHF3" s="2"/>
      <c r="HHG3" s="4"/>
      <c r="HHH3" s="152"/>
      <c r="HHI3" s="16"/>
      <c r="HHJ3" s="152"/>
      <c r="HHK3" s="4"/>
      <c r="HHL3" s="2"/>
      <c r="HHM3" s="2"/>
      <c r="HHN3" s="2"/>
      <c r="HHO3" s="4"/>
      <c r="HHP3" s="152"/>
      <c r="HHQ3" s="16"/>
      <c r="HHR3" s="152"/>
      <c r="HHS3" s="4"/>
      <c r="HHT3" s="2"/>
      <c r="HHU3" s="2"/>
      <c r="HHV3" s="2"/>
      <c r="HHW3" s="4"/>
      <c r="HHX3" s="152"/>
      <c r="HHY3" s="16"/>
      <c r="HHZ3" s="152"/>
      <c r="HIA3" s="4"/>
      <c r="HIB3" s="2"/>
      <c r="HIC3" s="2"/>
      <c r="HID3" s="2"/>
      <c r="HIE3" s="4"/>
      <c r="HIF3" s="152"/>
      <c r="HIG3" s="16"/>
      <c r="HIH3" s="152"/>
      <c r="HII3" s="4"/>
      <c r="HIJ3" s="2"/>
      <c r="HIK3" s="2"/>
      <c r="HIL3" s="2"/>
      <c r="HIM3" s="4"/>
      <c r="HIN3" s="152"/>
      <c r="HIO3" s="16"/>
      <c r="HIP3" s="152"/>
      <c r="HIQ3" s="4"/>
      <c r="HIR3" s="2"/>
      <c r="HIS3" s="2"/>
      <c r="HIT3" s="2"/>
      <c r="HIU3" s="4"/>
      <c r="HIV3" s="152"/>
      <c r="HIW3" s="16"/>
      <c r="HIX3" s="152"/>
      <c r="HIY3" s="4"/>
      <c r="HIZ3" s="2"/>
      <c r="HJA3" s="2"/>
      <c r="HJB3" s="2"/>
      <c r="HJC3" s="4"/>
      <c r="HJD3" s="152"/>
      <c r="HJE3" s="16"/>
      <c r="HJF3" s="152"/>
      <c r="HJG3" s="4"/>
      <c r="HJH3" s="2"/>
      <c r="HJI3" s="2"/>
      <c r="HJJ3" s="2"/>
      <c r="HJK3" s="4"/>
      <c r="HJL3" s="152"/>
      <c r="HJM3" s="16"/>
      <c r="HJN3" s="152"/>
      <c r="HJO3" s="4"/>
      <c r="HJP3" s="2"/>
      <c r="HJQ3" s="2"/>
      <c r="HJR3" s="2"/>
      <c r="HJS3" s="4"/>
      <c r="HJT3" s="152"/>
      <c r="HJU3" s="16"/>
      <c r="HJV3" s="152"/>
      <c r="HJW3" s="4"/>
      <c r="HJX3" s="2"/>
      <c r="HJY3" s="2"/>
      <c r="HJZ3" s="2"/>
      <c r="HKA3" s="4"/>
      <c r="HKB3" s="152"/>
      <c r="HKC3" s="16"/>
      <c r="HKD3" s="152"/>
      <c r="HKE3" s="4"/>
      <c r="HKF3" s="2"/>
      <c r="HKG3" s="2"/>
      <c r="HKH3" s="2"/>
      <c r="HKI3" s="4"/>
      <c r="HKJ3" s="152"/>
      <c r="HKK3" s="16"/>
      <c r="HKL3" s="152"/>
      <c r="HKM3" s="4"/>
      <c r="HKN3" s="2"/>
      <c r="HKO3" s="2"/>
      <c r="HKP3" s="2"/>
      <c r="HKQ3" s="4"/>
      <c r="HKR3" s="152"/>
      <c r="HKS3" s="16"/>
      <c r="HKT3" s="152"/>
      <c r="HKU3" s="4"/>
      <c r="HKV3" s="2"/>
      <c r="HKW3" s="2"/>
      <c r="HKX3" s="2"/>
      <c r="HKY3" s="4"/>
      <c r="HKZ3" s="152"/>
      <c r="HLA3" s="16"/>
      <c r="HLB3" s="152"/>
      <c r="HLC3" s="4"/>
      <c r="HLD3" s="2"/>
      <c r="HLE3" s="2"/>
      <c r="HLF3" s="2"/>
      <c r="HLG3" s="4"/>
      <c r="HLH3" s="152"/>
      <c r="HLI3" s="16"/>
      <c r="HLJ3" s="152"/>
      <c r="HLK3" s="4"/>
      <c r="HLL3" s="2"/>
      <c r="HLM3" s="2"/>
      <c r="HLN3" s="2"/>
      <c r="HLO3" s="4"/>
      <c r="HLP3" s="152"/>
      <c r="HLQ3" s="16"/>
      <c r="HLR3" s="152"/>
      <c r="HLS3" s="4"/>
      <c r="HLT3" s="2"/>
      <c r="HLU3" s="2"/>
      <c r="HLV3" s="2"/>
      <c r="HLW3" s="4"/>
      <c r="HLX3" s="152"/>
      <c r="HLY3" s="16"/>
      <c r="HLZ3" s="152"/>
      <c r="HMA3" s="4"/>
      <c r="HMB3" s="2"/>
      <c r="HMC3" s="2"/>
      <c r="HMD3" s="2"/>
      <c r="HME3" s="4"/>
      <c r="HMF3" s="152"/>
      <c r="HMG3" s="16"/>
      <c r="HMH3" s="152"/>
      <c r="HMI3" s="4"/>
      <c r="HMJ3" s="2"/>
      <c r="HMK3" s="2"/>
      <c r="HML3" s="2"/>
      <c r="HMM3" s="4"/>
      <c r="HMN3" s="152"/>
      <c r="HMO3" s="16"/>
      <c r="HMP3" s="152"/>
      <c r="HMQ3" s="4"/>
      <c r="HMR3" s="2"/>
      <c r="HMS3" s="2"/>
      <c r="HMT3" s="2"/>
      <c r="HMU3" s="4"/>
      <c r="HMV3" s="152"/>
      <c r="HMW3" s="16"/>
      <c r="HMX3" s="152"/>
      <c r="HMY3" s="4"/>
      <c r="HMZ3" s="2"/>
      <c r="HNA3" s="2"/>
      <c r="HNB3" s="2"/>
      <c r="HNC3" s="4"/>
      <c r="HND3" s="152"/>
      <c r="HNE3" s="16"/>
      <c r="HNF3" s="152"/>
      <c r="HNG3" s="4"/>
      <c r="HNH3" s="2"/>
      <c r="HNI3" s="2"/>
      <c r="HNJ3" s="2"/>
      <c r="HNK3" s="4"/>
      <c r="HNL3" s="152"/>
      <c r="HNM3" s="16"/>
      <c r="HNN3" s="152"/>
      <c r="HNO3" s="4"/>
      <c r="HNP3" s="2"/>
      <c r="HNQ3" s="2"/>
      <c r="HNR3" s="2"/>
      <c r="HNS3" s="4"/>
      <c r="HNT3" s="152"/>
      <c r="HNU3" s="16"/>
      <c r="HNV3" s="152"/>
      <c r="HNW3" s="4"/>
      <c r="HNX3" s="2"/>
      <c r="HNY3" s="2"/>
      <c r="HNZ3" s="2"/>
      <c r="HOA3" s="4"/>
      <c r="HOB3" s="152"/>
      <c r="HOC3" s="16"/>
      <c r="HOD3" s="152"/>
      <c r="HOE3" s="4"/>
      <c r="HOF3" s="2"/>
      <c r="HOG3" s="2"/>
      <c r="HOH3" s="2"/>
      <c r="HOI3" s="4"/>
      <c r="HOJ3" s="152"/>
      <c r="HOK3" s="16"/>
      <c r="HOL3" s="152"/>
      <c r="HOM3" s="4"/>
      <c r="HON3" s="2"/>
      <c r="HOO3" s="2"/>
      <c r="HOP3" s="2"/>
      <c r="HOQ3" s="4"/>
      <c r="HOR3" s="152"/>
      <c r="HOS3" s="16"/>
      <c r="HOT3" s="152"/>
      <c r="HOU3" s="4"/>
      <c r="HOV3" s="2"/>
      <c r="HOW3" s="2"/>
      <c r="HOX3" s="2"/>
      <c r="HOY3" s="4"/>
      <c r="HOZ3" s="152"/>
      <c r="HPA3" s="16"/>
      <c r="HPB3" s="152"/>
      <c r="HPC3" s="4"/>
      <c r="HPD3" s="2"/>
      <c r="HPE3" s="2"/>
      <c r="HPF3" s="2"/>
      <c r="HPG3" s="4"/>
      <c r="HPH3" s="152"/>
      <c r="HPI3" s="16"/>
      <c r="HPJ3" s="152"/>
      <c r="HPK3" s="4"/>
      <c r="HPL3" s="2"/>
      <c r="HPM3" s="2"/>
      <c r="HPN3" s="2"/>
      <c r="HPO3" s="4"/>
      <c r="HPP3" s="152"/>
      <c r="HPQ3" s="16"/>
      <c r="HPR3" s="152"/>
      <c r="HPS3" s="4"/>
      <c r="HPT3" s="2"/>
      <c r="HPU3" s="2"/>
      <c r="HPV3" s="2"/>
      <c r="HPW3" s="4"/>
      <c r="HPX3" s="152"/>
      <c r="HPY3" s="16"/>
      <c r="HPZ3" s="152"/>
      <c r="HQA3" s="4"/>
      <c r="HQB3" s="2"/>
      <c r="HQC3" s="2"/>
      <c r="HQD3" s="2"/>
      <c r="HQE3" s="4"/>
      <c r="HQF3" s="152"/>
      <c r="HQG3" s="16"/>
      <c r="HQH3" s="152"/>
      <c r="HQI3" s="4"/>
      <c r="HQJ3" s="2"/>
      <c r="HQK3" s="2"/>
      <c r="HQL3" s="2"/>
      <c r="HQM3" s="4"/>
      <c r="HQN3" s="152"/>
      <c r="HQO3" s="16"/>
      <c r="HQP3" s="152"/>
      <c r="HQQ3" s="4"/>
      <c r="HQR3" s="2"/>
      <c r="HQS3" s="2"/>
      <c r="HQT3" s="2"/>
      <c r="HQU3" s="4"/>
      <c r="HQV3" s="152"/>
      <c r="HQW3" s="16"/>
      <c r="HQX3" s="152"/>
      <c r="HQY3" s="4"/>
      <c r="HQZ3" s="2"/>
      <c r="HRA3" s="2"/>
      <c r="HRB3" s="2"/>
      <c r="HRC3" s="4"/>
      <c r="HRD3" s="152"/>
      <c r="HRE3" s="16"/>
      <c r="HRF3" s="152"/>
      <c r="HRG3" s="4"/>
      <c r="HRH3" s="2"/>
      <c r="HRI3" s="2"/>
      <c r="HRJ3" s="2"/>
      <c r="HRK3" s="4"/>
      <c r="HRL3" s="152"/>
      <c r="HRM3" s="16"/>
      <c r="HRN3" s="152"/>
      <c r="HRO3" s="4"/>
      <c r="HRP3" s="2"/>
      <c r="HRQ3" s="2"/>
      <c r="HRR3" s="2"/>
      <c r="HRS3" s="4"/>
      <c r="HRT3" s="152"/>
      <c r="HRU3" s="16"/>
      <c r="HRV3" s="152"/>
      <c r="HRW3" s="4"/>
      <c r="HRX3" s="2"/>
      <c r="HRY3" s="2"/>
      <c r="HRZ3" s="2"/>
      <c r="HSA3" s="4"/>
      <c r="HSB3" s="152"/>
      <c r="HSC3" s="16"/>
      <c r="HSD3" s="152"/>
      <c r="HSE3" s="4"/>
      <c r="HSF3" s="2"/>
      <c r="HSG3" s="2"/>
      <c r="HSH3" s="2"/>
      <c r="HSI3" s="4"/>
      <c r="HSJ3" s="152"/>
      <c r="HSK3" s="16"/>
      <c r="HSL3" s="152"/>
      <c r="HSM3" s="4"/>
      <c r="HSN3" s="2"/>
      <c r="HSO3" s="2"/>
      <c r="HSP3" s="2"/>
      <c r="HSQ3" s="4"/>
      <c r="HSR3" s="152"/>
      <c r="HSS3" s="16"/>
      <c r="HST3" s="152"/>
      <c r="HSU3" s="4"/>
      <c r="HSV3" s="2"/>
      <c r="HSW3" s="2"/>
      <c r="HSX3" s="2"/>
      <c r="HSY3" s="4"/>
      <c r="HSZ3" s="152"/>
      <c r="HTA3" s="16"/>
      <c r="HTB3" s="152"/>
      <c r="HTC3" s="4"/>
      <c r="HTD3" s="2"/>
      <c r="HTE3" s="2"/>
      <c r="HTF3" s="2"/>
      <c r="HTG3" s="4"/>
      <c r="HTH3" s="152"/>
      <c r="HTI3" s="16"/>
      <c r="HTJ3" s="152"/>
      <c r="HTK3" s="4"/>
      <c r="HTL3" s="2"/>
      <c r="HTM3" s="2"/>
      <c r="HTN3" s="2"/>
      <c r="HTO3" s="4"/>
      <c r="HTP3" s="152"/>
      <c r="HTQ3" s="16"/>
      <c r="HTR3" s="152"/>
      <c r="HTS3" s="4"/>
      <c r="HTT3" s="2"/>
      <c r="HTU3" s="2"/>
      <c r="HTV3" s="2"/>
      <c r="HTW3" s="4"/>
      <c r="HTX3" s="152"/>
      <c r="HTY3" s="16"/>
      <c r="HTZ3" s="152"/>
      <c r="HUA3" s="4"/>
      <c r="HUB3" s="2"/>
      <c r="HUC3" s="2"/>
      <c r="HUD3" s="2"/>
      <c r="HUE3" s="4"/>
      <c r="HUF3" s="152"/>
      <c r="HUG3" s="16"/>
      <c r="HUH3" s="152"/>
      <c r="HUI3" s="4"/>
      <c r="HUJ3" s="2"/>
      <c r="HUK3" s="2"/>
      <c r="HUL3" s="2"/>
      <c r="HUM3" s="4"/>
      <c r="HUN3" s="152"/>
      <c r="HUO3" s="16"/>
      <c r="HUP3" s="152"/>
      <c r="HUQ3" s="4"/>
      <c r="HUR3" s="2"/>
      <c r="HUS3" s="2"/>
      <c r="HUT3" s="2"/>
      <c r="HUU3" s="4"/>
      <c r="HUV3" s="152"/>
      <c r="HUW3" s="16"/>
      <c r="HUX3" s="152"/>
      <c r="HUY3" s="4"/>
      <c r="HUZ3" s="2"/>
      <c r="HVA3" s="2"/>
      <c r="HVB3" s="2"/>
      <c r="HVC3" s="4"/>
      <c r="HVD3" s="152"/>
      <c r="HVE3" s="16"/>
      <c r="HVF3" s="152"/>
      <c r="HVG3" s="4"/>
      <c r="HVH3" s="2"/>
      <c r="HVI3" s="2"/>
      <c r="HVJ3" s="2"/>
      <c r="HVK3" s="4"/>
      <c r="HVL3" s="152"/>
      <c r="HVM3" s="16"/>
      <c r="HVN3" s="152"/>
      <c r="HVO3" s="4"/>
      <c r="HVP3" s="2"/>
      <c r="HVQ3" s="2"/>
      <c r="HVR3" s="2"/>
      <c r="HVS3" s="4"/>
      <c r="HVT3" s="152"/>
      <c r="HVU3" s="16"/>
      <c r="HVV3" s="152"/>
      <c r="HVW3" s="4"/>
      <c r="HVX3" s="2"/>
      <c r="HVY3" s="2"/>
      <c r="HVZ3" s="2"/>
      <c r="HWA3" s="4"/>
      <c r="HWB3" s="152"/>
      <c r="HWC3" s="16"/>
      <c r="HWD3" s="152"/>
      <c r="HWE3" s="4"/>
      <c r="HWF3" s="2"/>
      <c r="HWG3" s="2"/>
      <c r="HWH3" s="2"/>
      <c r="HWI3" s="4"/>
      <c r="HWJ3" s="152"/>
      <c r="HWK3" s="16"/>
      <c r="HWL3" s="152"/>
      <c r="HWM3" s="4"/>
      <c r="HWN3" s="2"/>
      <c r="HWO3" s="2"/>
      <c r="HWP3" s="2"/>
      <c r="HWQ3" s="4"/>
      <c r="HWR3" s="152"/>
      <c r="HWS3" s="16"/>
      <c r="HWT3" s="152"/>
      <c r="HWU3" s="4"/>
      <c r="HWV3" s="2"/>
      <c r="HWW3" s="2"/>
      <c r="HWX3" s="2"/>
      <c r="HWY3" s="4"/>
      <c r="HWZ3" s="152"/>
      <c r="HXA3" s="16"/>
      <c r="HXB3" s="152"/>
      <c r="HXC3" s="4"/>
      <c r="HXD3" s="2"/>
      <c r="HXE3" s="2"/>
      <c r="HXF3" s="2"/>
      <c r="HXG3" s="4"/>
      <c r="HXH3" s="152"/>
      <c r="HXI3" s="16"/>
      <c r="HXJ3" s="152"/>
      <c r="HXK3" s="4"/>
      <c r="HXL3" s="2"/>
      <c r="HXM3" s="2"/>
      <c r="HXN3" s="2"/>
      <c r="HXO3" s="4"/>
      <c r="HXP3" s="152"/>
      <c r="HXQ3" s="16"/>
      <c r="HXR3" s="152"/>
      <c r="HXS3" s="4"/>
      <c r="HXT3" s="2"/>
      <c r="HXU3" s="2"/>
      <c r="HXV3" s="2"/>
      <c r="HXW3" s="4"/>
      <c r="HXX3" s="152"/>
      <c r="HXY3" s="16"/>
      <c r="HXZ3" s="152"/>
      <c r="HYA3" s="4"/>
      <c r="HYB3" s="2"/>
      <c r="HYC3" s="2"/>
      <c r="HYD3" s="2"/>
      <c r="HYE3" s="4"/>
      <c r="HYF3" s="152"/>
      <c r="HYG3" s="16"/>
      <c r="HYH3" s="152"/>
      <c r="HYI3" s="4"/>
      <c r="HYJ3" s="2"/>
      <c r="HYK3" s="2"/>
      <c r="HYL3" s="2"/>
      <c r="HYM3" s="4"/>
      <c r="HYN3" s="152"/>
      <c r="HYO3" s="16"/>
      <c r="HYP3" s="152"/>
      <c r="HYQ3" s="4"/>
      <c r="HYR3" s="2"/>
      <c r="HYS3" s="2"/>
      <c r="HYT3" s="2"/>
      <c r="HYU3" s="4"/>
      <c r="HYV3" s="152"/>
      <c r="HYW3" s="16"/>
      <c r="HYX3" s="152"/>
      <c r="HYY3" s="4"/>
      <c r="HYZ3" s="2"/>
      <c r="HZA3" s="2"/>
      <c r="HZB3" s="2"/>
      <c r="HZC3" s="4"/>
      <c r="HZD3" s="152"/>
      <c r="HZE3" s="16"/>
      <c r="HZF3" s="152"/>
      <c r="HZG3" s="4"/>
      <c r="HZH3" s="2"/>
      <c r="HZI3" s="2"/>
      <c r="HZJ3" s="2"/>
      <c r="HZK3" s="4"/>
      <c r="HZL3" s="152"/>
      <c r="HZM3" s="16"/>
      <c r="HZN3" s="152"/>
      <c r="HZO3" s="4"/>
      <c r="HZP3" s="2"/>
      <c r="HZQ3" s="2"/>
      <c r="HZR3" s="2"/>
      <c r="HZS3" s="4"/>
      <c r="HZT3" s="152"/>
      <c r="HZU3" s="16"/>
      <c r="HZV3" s="152"/>
      <c r="HZW3" s="4"/>
      <c r="HZX3" s="2"/>
      <c r="HZY3" s="2"/>
      <c r="HZZ3" s="2"/>
      <c r="IAA3" s="4"/>
      <c r="IAB3" s="152"/>
      <c r="IAC3" s="16"/>
      <c r="IAD3" s="152"/>
      <c r="IAE3" s="4"/>
      <c r="IAF3" s="2"/>
      <c r="IAG3" s="2"/>
      <c r="IAH3" s="2"/>
      <c r="IAI3" s="4"/>
      <c r="IAJ3" s="152"/>
      <c r="IAK3" s="16"/>
      <c r="IAL3" s="152"/>
      <c r="IAM3" s="4"/>
      <c r="IAN3" s="2"/>
      <c r="IAO3" s="2"/>
      <c r="IAP3" s="2"/>
      <c r="IAQ3" s="4"/>
      <c r="IAR3" s="152"/>
      <c r="IAS3" s="16"/>
      <c r="IAT3" s="152"/>
      <c r="IAU3" s="4"/>
      <c r="IAV3" s="2"/>
      <c r="IAW3" s="2"/>
      <c r="IAX3" s="2"/>
      <c r="IAY3" s="4"/>
      <c r="IAZ3" s="152"/>
      <c r="IBA3" s="16"/>
      <c r="IBB3" s="152"/>
      <c r="IBC3" s="4"/>
      <c r="IBD3" s="2"/>
      <c r="IBE3" s="2"/>
      <c r="IBF3" s="2"/>
      <c r="IBG3" s="4"/>
      <c r="IBH3" s="152"/>
      <c r="IBI3" s="16"/>
      <c r="IBJ3" s="152"/>
      <c r="IBK3" s="4"/>
      <c r="IBL3" s="2"/>
      <c r="IBM3" s="2"/>
      <c r="IBN3" s="2"/>
      <c r="IBO3" s="4"/>
      <c r="IBP3" s="152"/>
      <c r="IBQ3" s="16"/>
      <c r="IBR3" s="152"/>
      <c r="IBS3" s="4"/>
      <c r="IBT3" s="2"/>
      <c r="IBU3" s="2"/>
      <c r="IBV3" s="2"/>
      <c r="IBW3" s="4"/>
      <c r="IBX3" s="152"/>
      <c r="IBY3" s="16"/>
      <c r="IBZ3" s="152"/>
      <c r="ICA3" s="4"/>
      <c r="ICB3" s="2"/>
      <c r="ICC3" s="2"/>
      <c r="ICD3" s="2"/>
      <c r="ICE3" s="4"/>
      <c r="ICF3" s="152"/>
      <c r="ICG3" s="16"/>
      <c r="ICH3" s="152"/>
      <c r="ICI3" s="4"/>
      <c r="ICJ3" s="2"/>
      <c r="ICK3" s="2"/>
      <c r="ICL3" s="2"/>
      <c r="ICM3" s="4"/>
      <c r="ICN3" s="152"/>
      <c r="ICO3" s="16"/>
      <c r="ICP3" s="152"/>
      <c r="ICQ3" s="4"/>
      <c r="ICR3" s="2"/>
      <c r="ICS3" s="2"/>
      <c r="ICT3" s="2"/>
      <c r="ICU3" s="4"/>
      <c r="ICV3" s="152"/>
      <c r="ICW3" s="16"/>
      <c r="ICX3" s="152"/>
      <c r="ICY3" s="4"/>
      <c r="ICZ3" s="2"/>
      <c r="IDA3" s="2"/>
      <c r="IDB3" s="2"/>
      <c r="IDC3" s="4"/>
      <c r="IDD3" s="152"/>
      <c r="IDE3" s="16"/>
      <c r="IDF3" s="152"/>
      <c r="IDG3" s="4"/>
      <c r="IDH3" s="2"/>
      <c r="IDI3" s="2"/>
      <c r="IDJ3" s="2"/>
      <c r="IDK3" s="4"/>
      <c r="IDL3" s="152"/>
      <c r="IDM3" s="16"/>
      <c r="IDN3" s="152"/>
      <c r="IDO3" s="4"/>
      <c r="IDP3" s="2"/>
      <c r="IDQ3" s="2"/>
      <c r="IDR3" s="2"/>
      <c r="IDS3" s="4"/>
      <c r="IDT3" s="152"/>
      <c r="IDU3" s="16"/>
      <c r="IDV3" s="152"/>
      <c r="IDW3" s="4"/>
      <c r="IDX3" s="2"/>
      <c r="IDY3" s="2"/>
      <c r="IDZ3" s="2"/>
      <c r="IEA3" s="4"/>
      <c r="IEB3" s="152"/>
      <c r="IEC3" s="16"/>
      <c r="IED3" s="152"/>
      <c r="IEE3" s="4"/>
      <c r="IEF3" s="2"/>
      <c r="IEG3" s="2"/>
      <c r="IEH3" s="2"/>
      <c r="IEI3" s="4"/>
      <c r="IEJ3" s="152"/>
      <c r="IEK3" s="16"/>
      <c r="IEL3" s="152"/>
      <c r="IEM3" s="4"/>
      <c r="IEN3" s="2"/>
      <c r="IEO3" s="2"/>
      <c r="IEP3" s="2"/>
      <c r="IEQ3" s="4"/>
      <c r="IER3" s="152"/>
      <c r="IES3" s="16"/>
      <c r="IET3" s="152"/>
      <c r="IEU3" s="4"/>
      <c r="IEV3" s="2"/>
      <c r="IEW3" s="2"/>
      <c r="IEX3" s="2"/>
      <c r="IEY3" s="4"/>
      <c r="IEZ3" s="152"/>
      <c r="IFA3" s="16"/>
      <c r="IFB3" s="152"/>
      <c r="IFC3" s="4"/>
      <c r="IFD3" s="2"/>
      <c r="IFE3" s="2"/>
      <c r="IFF3" s="2"/>
      <c r="IFG3" s="4"/>
      <c r="IFH3" s="152"/>
      <c r="IFI3" s="16"/>
      <c r="IFJ3" s="152"/>
      <c r="IFK3" s="4"/>
      <c r="IFL3" s="2"/>
      <c r="IFM3" s="2"/>
      <c r="IFN3" s="2"/>
      <c r="IFO3" s="4"/>
      <c r="IFP3" s="152"/>
      <c r="IFQ3" s="16"/>
      <c r="IFR3" s="152"/>
      <c r="IFS3" s="4"/>
      <c r="IFT3" s="2"/>
      <c r="IFU3" s="2"/>
      <c r="IFV3" s="2"/>
      <c r="IFW3" s="4"/>
      <c r="IFX3" s="152"/>
      <c r="IFY3" s="16"/>
      <c r="IFZ3" s="152"/>
      <c r="IGA3" s="4"/>
      <c r="IGB3" s="2"/>
      <c r="IGC3" s="2"/>
      <c r="IGD3" s="2"/>
      <c r="IGE3" s="4"/>
      <c r="IGF3" s="152"/>
      <c r="IGG3" s="16"/>
      <c r="IGH3" s="152"/>
      <c r="IGI3" s="4"/>
      <c r="IGJ3" s="2"/>
      <c r="IGK3" s="2"/>
      <c r="IGL3" s="2"/>
      <c r="IGM3" s="4"/>
      <c r="IGN3" s="152"/>
      <c r="IGO3" s="16"/>
      <c r="IGP3" s="152"/>
      <c r="IGQ3" s="4"/>
      <c r="IGR3" s="2"/>
      <c r="IGS3" s="2"/>
      <c r="IGT3" s="2"/>
      <c r="IGU3" s="4"/>
      <c r="IGV3" s="152"/>
      <c r="IGW3" s="16"/>
      <c r="IGX3" s="152"/>
      <c r="IGY3" s="4"/>
      <c r="IGZ3" s="2"/>
      <c r="IHA3" s="2"/>
      <c r="IHB3" s="2"/>
      <c r="IHC3" s="4"/>
      <c r="IHD3" s="152"/>
      <c r="IHE3" s="16"/>
      <c r="IHF3" s="152"/>
      <c r="IHG3" s="4"/>
      <c r="IHH3" s="2"/>
      <c r="IHI3" s="2"/>
      <c r="IHJ3" s="2"/>
      <c r="IHK3" s="4"/>
      <c r="IHL3" s="152"/>
      <c r="IHM3" s="16"/>
      <c r="IHN3" s="152"/>
      <c r="IHO3" s="4"/>
      <c r="IHP3" s="2"/>
      <c r="IHQ3" s="2"/>
      <c r="IHR3" s="2"/>
      <c r="IHS3" s="4"/>
      <c r="IHT3" s="152"/>
      <c r="IHU3" s="16"/>
      <c r="IHV3" s="152"/>
      <c r="IHW3" s="4"/>
      <c r="IHX3" s="2"/>
      <c r="IHY3" s="2"/>
      <c r="IHZ3" s="2"/>
      <c r="IIA3" s="4"/>
      <c r="IIB3" s="152"/>
      <c r="IIC3" s="16"/>
      <c r="IID3" s="152"/>
      <c r="IIE3" s="4"/>
      <c r="IIF3" s="2"/>
      <c r="IIG3" s="2"/>
      <c r="IIH3" s="2"/>
      <c r="III3" s="4"/>
      <c r="IIJ3" s="152"/>
      <c r="IIK3" s="16"/>
      <c r="IIL3" s="152"/>
      <c r="IIM3" s="4"/>
      <c r="IIN3" s="2"/>
      <c r="IIO3" s="2"/>
      <c r="IIP3" s="2"/>
      <c r="IIQ3" s="4"/>
      <c r="IIR3" s="152"/>
      <c r="IIS3" s="16"/>
      <c r="IIT3" s="152"/>
      <c r="IIU3" s="4"/>
      <c r="IIV3" s="2"/>
      <c r="IIW3" s="2"/>
      <c r="IIX3" s="2"/>
      <c r="IIY3" s="4"/>
      <c r="IIZ3" s="152"/>
      <c r="IJA3" s="16"/>
      <c r="IJB3" s="152"/>
      <c r="IJC3" s="4"/>
      <c r="IJD3" s="2"/>
      <c r="IJE3" s="2"/>
      <c r="IJF3" s="2"/>
      <c r="IJG3" s="4"/>
      <c r="IJH3" s="152"/>
      <c r="IJI3" s="16"/>
      <c r="IJJ3" s="152"/>
      <c r="IJK3" s="4"/>
      <c r="IJL3" s="2"/>
      <c r="IJM3" s="2"/>
      <c r="IJN3" s="2"/>
      <c r="IJO3" s="4"/>
      <c r="IJP3" s="152"/>
      <c r="IJQ3" s="16"/>
      <c r="IJR3" s="152"/>
      <c r="IJS3" s="4"/>
      <c r="IJT3" s="2"/>
      <c r="IJU3" s="2"/>
      <c r="IJV3" s="2"/>
      <c r="IJW3" s="4"/>
      <c r="IJX3" s="152"/>
      <c r="IJY3" s="16"/>
      <c r="IJZ3" s="152"/>
      <c r="IKA3" s="4"/>
      <c r="IKB3" s="2"/>
      <c r="IKC3" s="2"/>
      <c r="IKD3" s="2"/>
      <c r="IKE3" s="4"/>
      <c r="IKF3" s="152"/>
      <c r="IKG3" s="16"/>
      <c r="IKH3" s="152"/>
      <c r="IKI3" s="4"/>
      <c r="IKJ3" s="2"/>
      <c r="IKK3" s="2"/>
      <c r="IKL3" s="2"/>
      <c r="IKM3" s="4"/>
      <c r="IKN3" s="152"/>
      <c r="IKO3" s="16"/>
      <c r="IKP3" s="152"/>
      <c r="IKQ3" s="4"/>
      <c r="IKR3" s="2"/>
      <c r="IKS3" s="2"/>
      <c r="IKT3" s="2"/>
      <c r="IKU3" s="4"/>
      <c r="IKV3" s="152"/>
      <c r="IKW3" s="16"/>
      <c r="IKX3" s="152"/>
      <c r="IKY3" s="4"/>
      <c r="IKZ3" s="2"/>
      <c r="ILA3" s="2"/>
      <c r="ILB3" s="2"/>
      <c r="ILC3" s="4"/>
      <c r="ILD3" s="152"/>
      <c r="ILE3" s="16"/>
      <c r="ILF3" s="152"/>
      <c r="ILG3" s="4"/>
      <c r="ILH3" s="2"/>
      <c r="ILI3" s="2"/>
      <c r="ILJ3" s="2"/>
      <c r="ILK3" s="4"/>
      <c r="ILL3" s="152"/>
      <c r="ILM3" s="16"/>
      <c r="ILN3" s="152"/>
      <c r="ILO3" s="4"/>
      <c r="ILP3" s="2"/>
      <c r="ILQ3" s="2"/>
      <c r="ILR3" s="2"/>
      <c r="ILS3" s="4"/>
      <c r="ILT3" s="152"/>
      <c r="ILU3" s="16"/>
      <c r="ILV3" s="152"/>
      <c r="ILW3" s="4"/>
      <c r="ILX3" s="2"/>
      <c r="ILY3" s="2"/>
      <c r="ILZ3" s="2"/>
      <c r="IMA3" s="4"/>
      <c r="IMB3" s="152"/>
      <c r="IMC3" s="16"/>
      <c r="IMD3" s="152"/>
      <c r="IME3" s="4"/>
      <c r="IMF3" s="2"/>
      <c r="IMG3" s="2"/>
      <c r="IMH3" s="2"/>
      <c r="IMI3" s="4"/>
      <c r="IMJ3" s="152"/>
      <c r="IMK3" s="16"/>
      <c r="IML3" s="152"/>
      <c r="IMM3" s="4"/>
      <c r="IMN3" s="2"/>
      <c r="IMO3" s="2"/>
      <c r="IMP3" s="2"/>
      <c r="IMQ3" s="4"/>
      <c r="IMR3" s="152"/>
      <c r="IMS3" s="16"/>
      <c r="IMT3" s="152"/>
      <c r="IMU3" s="4"/>
      <c r="IMV3" s="2"/>
      <c r="IMW3" s="2"/>
      <c r="IMX3" s="2"/>
      <c r="IMY3" s="4"/>
      <c r="IMZ3" s="152"/>
      <c r="INA3" s="16"/>
      <c r="INB3" s="152"/>
      <c r="INC3" s="4"/>
      <c r="IND3" s="2"/>
      <c r="INE3" s="2"/>
      <c r="INF3" s="2"/>
      <c r="ING3" s="4"/>
      <c r="INH3" s="152"/>
      <c r="INI3" s="16"/>
      <c r="INJ3" s="152"/>
      <c r="INK3" s="4"/>
      <c r="INL3" s="2"/>
      <c r="INM3" s="2"/>
      <c r="INN3" s="2"/>
      <c r="INO3" s="4"/>
      <c r="INP3" s="152"/>
      <c r="INQ3" s="16"/>
      <c r="INR3" s="152"/>
      <c r="INS3" s="4"/>
      <c r="INT3" s="2"/>
      <c r="INU3" s="2"/>
      <c r="INV3" s="2"/>
      <c r="INW3" s="4"/>
      <c r="INX3" s="152"/>
      <c r="INY3" s="16"/>
      <c r="INZ3" s="152"/>
      <c r="IOA3" s="4"/>
      <c r="IOB3" s="2"/>
      <c r="IOC3" s="2"/>
      <c r="IOD3" s="2"/>
      <c r="IOE3" s="4"/>
      <c r="IOF3" s="152"/>
      <c r="IOG3" s="16"/>
      <c r="IOH3" s="152"/>
      <c r="IOI3" s="4"/>
      <c r="IOJ3" s="2"/>
      <c r="IOK3" s="2"/>
      <c r="IOL3" s="2"/>
      <c r="IOM3" s="4"/>
      <c r="ION3" s="152"/>
      <c r="IOO3" s="16"/>
      <c r="IOP3" s="152"/>
      <c r="IOQ3" s="4"/>
      <c r="IOR3" s="2"/>
      <c r="IOS3" s="2"/>
      <c r="IOT3" s="2"/>
      <c r="IOU3" s="4"/>
      <c r="IOV3" s="152"/>
      <c r="IOW3" s="16"/>
      <c r="IOX3" s="152"/>
      <c r="IOY3" s="4"/>
      <c r="IOZ3" s="2"/>
      <c r="IPA3" s="2"/>
      <c r="IPB3" s="2"/>
      <c r="IPC3" s="4"/>
      <c r="IPD3" s="152"/>
      <c r="IPE3" s="16"/>
      <c r="IPF3" s="152"/>
      <c r="IPG3" s="4"/>
      <c r="IPH3" s="2"/>
      <c r="IPI3" s="2"/>
      <c r="IPJ3" s="2"/>
      <c r="IPK3" s="4"/>
      <c r="IPL3" s="152"/>
      <c r="IPM3" s="16"/>
      <c r="IPN3" s="152"/>
      <c r="IPO3" s="4"/>
      <c r="IPP3" s="2"/>
      <c r="IPQ3" s="2"/>
      <c r="IPR3" s="2"/>
      <c r="IPS3" s="4"/>
      <c r="IPT3" s="152"/>
      <c r="IPU3" s="16"/>
      <c r="IPV3" s="152"/>
      <c r="IPW3" s="4"/>
      <c r="IPX3" s="2"/>
      <c r="IPY3" s="2"/>
      <c r="IPZ3" s="2"/>
      <c r="IQA3" s="4"/>
      <c r="IQB3" s="152"/>
      <c r="IQC3" s="16"/>
      <c r="IQD3" s="152"/>
      <c r="IQE3" s="4"/>
      <c r="IQF3" s="2"/>
      <c r="IQG3" s="2"/>
      <c r="IQH3" s="2"/>
      <c r="IQI3" s="4"/>
      <c r="IQJ3" s="152"/>
      <c r="IQK3" s="16"/>
      <c r="IQL3" s="152"/>
      <c r="IQM3" s="4"/>
      <c r="IQN3" s="2"/>
      <c r="IQO3" s="2"/>
      <c r="IQP3" s="2"/>
      <c r="IQQ3" s="4"/>
      <c r="IQR3" s="152"/>
      <c r="IQS3" s="16"/>
      <c r="IQT3" s="152"/>
      <c r="IQU3" s="4"/>
      <c r="IQV3" s="2"/>
      <c r="IQW3" s="2"/>
      <c r="IQX3" s="2"/>
      <c r="IQY3" s="4"/>
      <c r="IQZ3" s="152"/>
      <c r="IRA3" s="16"/>
      <c r="IRB3" s="152"/>
      <c r="IRC3" s="4"/>
      <c r="IRD3" s="2"/>
      <c r="IRE3" s="2"/>
      <c r="IRF3" s="2"/>
      <c r="IRG3" s="4"/>
      <c r="IRH3" s="152"/>
      <c r="IRI3" s="16"/>
      <c r="IRJ3" s="152"/>
      <c r="IRK3" s="4"/>
      <c r="IRL3" s="2"/>
      <c r="IRM3" s="2"/>
      <c r="IRN3" s="2"/>
      <c r="IRO3" s="4"/>
      <c r="IRP3" s="152"/>
      <c r="IRQ3" s="16"/>
      <c r="IRR3" s="152"/>
      <c r="IRS3" s="4"/>
      <c r="IRT3" s="2"/>
      <c r="IRU3" s="2"/>
      <c r="IRV3" s="2"/>
      <c r="IRW3" s="4"/>
      <c r="IRX3" s="152"/>
      <c r="IRY3" s="16"/>
      <c r="IRZ3" s="152"/>
      <c r="ISA3" s="4"/>
      <c r="ISB3" s="2"/>
      <c r="ISC3" s="2"/>
      <c r="ISD3" s="2"/>
      <c r="ISE3" s="4"/>
      <c r="ISF3" s="152"/>
      <c r="ISG3" s="16"/>
      <c r="ISH3" s="152"/>
      <c r="ISI3" s="4"/>
      <c r="ISJ3" s="2"/>
      <c r="ISK3" s="2"/>
      <c r="ISL3" s="2"/>
      <c r="ISM3" s="4"/>
      <c r="ISN3" s="152"/>
      <c r="ISO3" s="16"/>
      <c r="ISP3" s="152"/>
      <c r="ISQ3" s="4"/>
      <c r="ISR3" s="2"/>
      <c r="ISS3" s="2"/>
      <c r="IST3" s="2"/>
      <c r="ISU3" s="4"/>
      <c r="ISV3" s="152"/>
      <c r="ISW3" s="16"/>
      <c r="ISX3" s="152"/>
      <c r="ISY3" s="4"/>
      <c r="ISZ3" s="2"/>
      <c r="ITA3" s="2"/>
      <c r="ITB3" s="2"/>
      <c r="ITC3" s="4"/>
      <c r="ITD3" s="152"/>
      <c r="ITE3" s="16"/>
      <c r="ITF3" s="152"/>
      <c r="ITG3" s="4"/>
      <c r="ITH3" s="2"/>
      <c r="ITI3" s="2"/>
      <c r="ITJ3" s="2"/>
      <c r="ITK3" s="4"/>
      <c r="ITL3" s="152"/>
      <c r="ITM3" s="16"/>
      <c r="ITN3" s="152"/>
      <c r="ITO3" s="4"/>
      <c r="ITP3" s="2"/>
      <c r="ITQ3" s="2"/>
      <c r="ITR3" s="2"/>
      <c r="ITS3" s="4"/>
      <c r="ITT3" s="152"/>
      <c r="ITU3" s="16"/>
      <c r="ITV3" s="152"/>
      <c r="ITW3" s="4"/>
      <c r="ITX3" s="2"/>
      <c r="ITY3" s="2"/>
      <c r="ITZ3" s="2"/>
      <c r="IUA3" s="4"/>
      <c r="IUB3" s="152"/>
      <c r="IUC3" s="16"/>
      <c r="IUD3" s="152"/>
      <c r="IUE3" s="4"/>
      <c r="IUF3" s="2"/>
      <c r="IUG3" s="2"/>
      <c r="IUH3" s="2"/>
      <c r="IUI3" s="4"/>
      <c r="IUJ3" s="152"/>
      <c r="IUK3" s="16"/>
      <c r="IUL3" s="152"/>
      <c r="IUM3" s="4"/>
      <c r="IUN3" s="2"/>
      <c r="IUO3" s="2"/>
      <c r="IUP3" s="2"/>
      <c r="IUQ3" s="4"/>
      <c r="IUR3" s="152"/>
      <c r="IUS3" s="16"/>
      <c r="IUT3" s="152"/>
      <c r="IUU3" s="4"/>
      <c r="IUV3" s="2"/>
      <c r="IUW3" s="2"/>
      <c r="IUX3" s="2"/>
      <c r="IUY3" s="4"/>
      <c r="IUZ3" s="152"/>
      <c r="IVA3" s="16"/>
      <c r="IVB3" s="152"/>
      <c r="IVC3" s="4"/>
      <c r="IVD3" s="2"/>
      <c r="IVE3" s="2"/>
      <c r="IVF3" s="2"/>
      <c r="IVG3" s="4"/>
      <c r="IVH3" s="152"/>
      <c r="IVI3" s="16"/>
      <c r="IVJ3" s="152"/>
      <c r="IVK3" s="4"/>
      <c r="IVL3" s="2"/>
      <c r="IVM3" s="2"/>
      <c r="IVN3" s="2"/>
      <c r="IVO3" s="4"/>
      <c r="IVP3" s="152"/>
      <c r="IVQ3" s="16"/>
      <c r="IVR3" s="152"/>
      <c r="IVS3" s="4"/>
      <c r="IVT3" s="2"/>
      <c r="IVU3" s="2"/>
      <c r="IVV3" s="2"/>
      <c r="IVW3" s="4"/>
      <c r="IVX3" s="152"/>
      <c r="IVY3" s="16"/>
      <c r="IVZ3" s="152"/>
      <c r="IWA3" s="4"/>
      <c r="IWB3" s="2"/>
      <c r="IWC3" s="2"/>
      <c r="IWD3" s="2"/>
      <c r="IWE3" s="4"/>
      <c r="IWF3" s="152"/>
      <c r="IWG3" s="16"/>
      <c r="IWH3" s="152"/>
      <c r="IWI3" s="4"/>
      <c r="IWJ3" s="2"/>
      <c r="IWK3" s="2"/>
      <c r="IWL3" s="2"/>
      <c r="IWM3" s="4"/>
      <c r="IWN3" s="152"/>
      <c r="IWO3" s="16"/>
      <c r="IWP3" s="152"/>
      <c r="IWQ3" s="4"/>
      <c r="IWR3" s="2"/>
      <c r="IWS3" s="2"/>
      <c r="IWT3" s="2"/>
      <c r="IWU3" s="4"/>
      <c r="IWV3" s="152"/>
      <c r="IWW3" s="16"/>
      <c r="IWX3" s="152"/>
      <c r="IWY3" s="4"/>
      <c r="IWZ3" s="2"/>
      <c r="IXA3" s="2"/>
      <c r="IXB3" s="2"/>
      <c r="IXC3" s="4"/>
      <c r="IXD3" s="152"/>
      <c r="IXE3" s="16"/>
      <c r="IXF3" s="152"/>
      <c r="IXG3" s="4"/>
      <c r="IXH3" s="2"/>
      <c r="IXI3" s="2"/>
      <c r="IXJ3" s="2"/>
      <c r="IXK3" s="4"/>
      <c r="IXL3" s="152"/>
      <c r="IXM3" s="16"/>
      <c r="IXN3" s="152"/>
      <c r="IXO3" s="4"/>
      <c r="IXP3" s="2"/>
      <c r="IXQ3" s="2"/>
      <c r="IXR3" s="2"/>
      <c r="IXS3" s="4"/>
      <c r="IXT3" s="152"/>
      <c r="IXU3" s="16"/>
      <c r="IXV3" s="152"/>
      <c r="IXW3" s="4"/>
      <c r="IXX3" s="2"/>
      <c r="IXY3" s="2"/>
      <c r="IXZ3" s="2"/>
      <c r="IYA3" s="4"/>
      <c r="IYB3" s="152"/>
      <c r="IYC3" s="16"/>
      <c r="IYD3" s="152"/>
      <c r="IYE3" s="4"/>
      <c r="IYF3" s="2"/>
      <c r="IYG3" s="2"/>
      <c r="IYH3" s="2"/>
      <c r="IYI3" s="4"/>
      <c r="IYJ3" s="152"/>
      <c r="IYK3" s="16"/>
      <c r="IYL3" s="152"/>
      <c r="IYM3" s="4"/>
      <c r="IYN3" s="2"/>
      <c r="IYO3" s="2"/>
      <c r="IYP3" s="2"/>
      <c r="IYQ3" s="4"/>
      <c r="IYR3" s="152"/>
      <c r="IYS3" s="16"/>
      <c r="IYT3" s="152"/>
      <c r="IYU3" s="4"/>
      <c r="IYV3" s="2"/>
      <c r="IYW3" s="2"/>
      <c r="IYX3" s="2"/>
      <c r="IYY3" s="4"/>
      <c r="IYZ3" s="152"/>
      <c r="IZA3" s="16"/>
      <c r="IZB3" s="152"/>
      <c r="IZC3" s="4"/>
      <c r="IZD3" s="2"/>
      <c r="IZE3" s="2"/>
      <c r="IZF3" s="2"/>
      <c r="IZG3" s="4"/>
      <c r="IZH3" s="152"/>
      <c r="IZI3" s="16"/>
      <c r="IZJ3" s="152"/>
      <c r="IZK3" s="4"/>
      <c r="IZL3" s="2"/>
      <c r="IZM3" s="2"/>
      <c r="IZN3" s="2"/>
      <c r="IZO3" s="4"/>
      <c r="IZP3" s="152"/>
      <c r="IZQ3" s="16"/>
      <c r="IZR3" s="152"/>
      <c r="IZS3" s="4"/>
      <c r="IZT3" s="2"/>
      <c r="IZU3" s="2"/>
      <c r="IZV3" s="2"/>
      <c r="IZW3" s="4"/>
      <c r="IZX3" s="152"/>
      <c r="IZY3" s="16"/>
      <c r="IZZ3" s="152"/>
      <c r="JAA3" s="4"/>
      <c r="JAB3" s="2"/>
      <c r="JAC3" s="2"/>
      <c r="JAD3" s="2"/>
      <c r="JAE3" s="4"/>
      <c r="JAF3" s="152"/>
      <c r="JAG3" s="16"/>
      <c r="JAH3" s="152"/>
      <c r="JAI3" s="4"/>
      <c r="JAJ3" s="2"/>
      <c r="JAK3" s="2"/>
      <c r="JAL3" s="2"/>
      <c r="JAM3" s="4"/>
      <c r="JAN3" s="152"/>
      <c r="JAO3" s="16"/>
      <c r="JAP3" s="152"/>
      <c r="JAQ3" s="4"/>
      <c r="JAR3" s="2"/>
      <c r="JAS3" s="2"/>
      <c r="JAT3" s="2"/>
      <c r="JAU3" s="4"/>
      <c r="JAV3" s="152"/>
      <c r="JAW3" s="16"/>
      <c r="JAX3" s="152"/>
      <c r="JAY3" s="4"/>
      <c r="JAZ3" s="2"/>
      <c r="JBA3" s="2"/>
      <c r="JBB3" s="2"/>
      <c r="JBC3" s="4"/>
      <c r="JBD3" s="152"/>
      <c r="JBE3" s="16"/>
      <c r="JBF3" s="152"/>
      <c r="JBG3" s="4"/>
      <c r="JBH3" s="2"/>
      <c r="JBI3" s="2"/>
      <c r="JBJ3" s="2"/>
      <c r="JBK3" s="4"/>
      <c r="JBL3" s="152"/>
      <c r="JBM3" s="16"/>
      <c r="JBN3" s="152"/>
      <c r="JBO3" s="4"/>
      <c r="JBP3" s="2"/>
      <c r="JBQ3" s="2"/>
      <c r="JBR3" s="2"/>
      <c r="JBS3" s="4"/>
      <c r="JBT3" s="152"/>
      <c r="JBU3" s="16"/>
      <c r="JBV3" s="152"/>
      <c r="JBW3" s="4"/>
      <c r="JBX3" s="2"/>
      <c r="JBY3" s="2"/>
      <c r="JBZ3" s="2"/>
      <c r="JCA3" s="4"/>
      <c r="JCB3" s="152"/>
      <c r="JCC3" s="16"/>
      <c r="JCD3" s="152"/>
      <c r="JCE3" s="4"/>
      <c r="JCF3" s="2"/>
      <c r="JCG3" s="2"/>
      <c r="JCH3" s="2"/>
      <c r="JCI3" s="4"/>
      <c r="JCJ3" s="152"/>
      <c r="JCK3" s="16"/>
      <c r="JCL3" s="152"/>
      <c r="JCM3" s="4"/>
      <c r="JCN3" s="2"/>
      <c r="JCO3" s="2"/>
      <c r="JCP3" s="2"/>
      <c r="JCQ3" s="4"/>
      <c r="JCR3" s="152"/>
      <c r="JCS3" s="16"/>
      <c r="JCT3" s="152"/>
      <c r="JCU3" s="4"/>
      <c r="JCV3" s="2"/>
      <c r="JCW3" s="2"/>
      <c r="JCX3" s="2"/>
      <c r="JCY3" s="4"/>
      <c r="JCZ3" s="152"/>
      <c r="JDA3" s="16"/>
      <c r="JDB3" s="152"/>
      <c r="JDC3" s="4"/>
      <c r="JDD3" s="2"/>
      <c r="JDE3" s="2"/>
      <c r="JDF3" s="2"/>
      <c r="JDG3" s="4"/>
      <c r="JDH3" s="152"/>
      <c r="JDI3" s="16"/>
      <c r="JDJ3" s="152"/>
      <c r="JDK3" s="4"/>
      <c r="JDL3" s="2"/>
      <c r="JDM3" s="2"/>
      <c r="JDN3" s="2"/>
      <c r="JDO3" s="4"/>
      <c r="JDP3" s="152"/>
      <c r="JDQ3" s="16"/>
      <c r="JDR3" s="152"/>
      <c r="JDS3" s="4"/>
      <c r="JDT3" s="2"/>
      <c r="JDU3" s="2"/>
      <c r="JDV3" s="2"/>
      <c r="JDW3" s="4"/>
      <c r="JDX3" s="152"/>
      <c r="JDY3" s="16"/>
      <c r="JDZ3" s="152"/>
      <c r="JEA3" s="4"/>
      <c r="JEB3" s="2"/>
      <c r="JEC3" s="2"/>
      <c r="JED3" s="2"/>
      <c r="JEE3" s="4"/>
      <c r="JEF3" s="152"/>
      <c r="JEG3" s="16"/>
      <c r="JEH3" s="152"/>
      <c r="JEI3" s="4"/>
      <c r="JEJ3" s="2"/>
      <c r="JEK3" s="2"/>
      <c r="JEL3" s="2"/>
      <c r="JEM3" s="4"/>
      <c r="JEN3" s="152"/>
      <c r="JEO3" s="16"/>
      <c r="JEP3" s="152"/>
      <c r="JEQ3" s="4"/>
      <c r="JER3" s="2"/>
      <c r="JES3" s="2"/>
      <c r="JET3" s="2"/>
      <c r="JEU3" s="4"/>
      <c r="JEV3" s="152"/>
      <c r="JEW3" s="16"/>
      <c r="JEX3" s="152"/>
      <c r="JEY3" s="4"/>
      <c r="JEZ3" s="2"/>
      <c r="JFA3" s="2"/>
      <c r="JFB3" s="2"/>
      <c r="JFC3" s="4"/>
      <c r="JFD3" s="152"/>
      <c r="JFE3" s="16"/>
      <c r="JFF3" s="152"/>
      <c r="JFG3" s="4"/>
      <c r="JFH3" s="2"/>
      <c r="JFI3" s="2"/>
      <c r="JFJ3" s="2"/>
      <c r="JFK3" s="4"/>
      <c r="JFL3" s="152"/>
      <c r="JFM3" s="16"/>
      <c r="JFN3" s="152"/>
      <c r="JFO3" s="4"/>
      <c r="JFP3" s="2"/>
      <c r="JFQ3" s="2"/>
      <c r="JFR3" s="2"/>
      <c r="JFS3" s="4"/>
      <c r="JFT3" s="152"/>
      <c r="JFU3" s="16"/>
      <c r="JFV3" s="152"/>
      <c r="JFW3" s="4"/>
      <c r="JFX3" s="2"/>
      <c r="JFY3" s="2"/>
      <c r="JFZ3" s="2"/>
      <c r="JGA3" s="4"/>
      <c r="JGB3" s="152"/>
      <c r="JGC3" s="16"/>
      <c r="JGD3" s="152"/>
      <c r="JGE3" s="4"/>
      <c r="JGF3" s="2"/>
      <c r="JGG3" s="2"/>
      <c r="JGH3" s="2"/>
      <c r="JGI3" s="4"/>
      <c r="JGJ3" s="152"/>
      <c r="JGK3" s="16"/>
      <c r="JGL3" s="152"/>
      <c r="JGM3" s="4"/>
      <c r="JGN3" s="2"/>
      <c r="JGO3" s="2"/>
      <c r="JGP3" s="2"/>
      <c r="JGQ3" s="4"/>
      <c r="JGR3" s="152"/>
      <c r="JGS3" s="16"/>
      <c r="JGT3" s="152"/>
      <c r="JGU3" s="4"/>
      <c r="JGV3" s="2"/>
      <c r="JGW3" s="2"/>
      <c r="JGX3" s="2"/>
      <c r="JGY3" s="4"/>
      <c r="JGZ3" s="152"/>
      <c r="JHA3" s="16"/>
      <c r="JHB3" s="152"/>
      <c r="JHC3" s="4"/>
      <c r="JHD3" s="2"/>
      <c r="JHE3" s="2"/>
      <c r="JHF3" s="2"/>
      <c r="JHG3" s="4"/>
      <c r="JHH3" s="152"/>
      <c r="JHI3" s="16"/>
      <c r="JHJ3" s="152"/>
      <c r="JHK3" s="4"/>
      <c r="JHL3" s="2"/>
      <c r="JHM3" s="2"/>
      <c r="JHN3" s="2"/>
      <c r="JHO3" s="4"/>
      <c r="JHP3" s="152"/>
      <c r="JHQ3" s="16"/>
      <c r="JHR3" s="152"/>
      <c r="JHS3" s="4"/>
      <c r="JHT3" s="2"/>
      <c r="JHU3" s="2"/>
      <c r="JHV3" s="2"/>
      <c r="JHW3" s="4"/>
      <c r="JHX3" s="152"/>
      <c r="JHY3" s="16"/>
      <c r="JHZ3" s="152"/>
      <c r="JIA3" s="4"/>
      <c r="JIB3" s="2"/>
      <c r="JIC3" s="2"/>
      <c r="JID3" s="2"/>
      <c r="JIE3" s="4"/>
      <c r="JIF3" s="152"/>
      <c r="JIG3" s="16"/>
      <c r="JIH3" s="152"/>
      <c r="JII3" s="4"/>
      <c r="JIJ3" s="2"/>
      <c r="JIK3" s="2"/>
      <c r="JIL3" s="2"/>
      <c r="JIM3" s="4"/>
      <c r="JIN3" s="152"/>
      <c r="JIO3" s="16"/>
      <c r="JIP3" s="152"/>
      <c r="JIQ3" s="4"/>
      <c r="JIR3" s="2"/>
      <c r="JIS3" s="2"/>
      <c r="JIT3" s="2"/>
      <c r="JIU3" s="4"/>
      <c r="JIV3" s="152"/>
      <c r="JIW3" s="16"/>
      <c r="JIX3" s="152"/>
      <c r="JIY3" s="4"/>
      <c r="JIZ3" s="2"/>
      <c r="JJA3" s="2"/>
      <c r="JJB3" s="2"/>
      <c r="JJC3" s="4"/>
      <c r="JJD3" s="152"/>
      <c r="JJE3" s="16"/>
      <c r="JJF3" s="152"/>
      <c r="JJG3" s="4"/>
      <c r="JJH3" s="2"/>
      <c r="JJI3" s="2"/>
      <c r="JJJ3" s="2"/>
      <c r="JJK3" s="4"/>
      <c r="JJL3" s="152"/>
      <c r="JJM3" s="16"/>
      <c r="JJN3" s="152"/>
      <c r="JJO3" s="4"/>
      <c r="JJP3" s="2"/>
      <c r="JJQ3" s="2"/>
      <c r="JJR3" s="2"/>
      <c r="JJS3" s="4"/>
      <c r="JJT3" s="152"/>
      <c r="JJU3" s="16"/>
      <c r="JJV3" s="152"/>
      <c r="JJW3" s="4"/>
      <c r="JJX3" s="2"/>
      <c r="JJY3" s="2"/>
      <c r="JJZ3" s="2"/>
      <c r="JKA3" s="4"/>
      <c r="JKB3" s="152"/>
      <c r="JKC3" s="16"/>
      <c r="JKD3" s="152"/>
      <c r="JKE3" s="4"/>
      <c r="JKF3" s="2"/>
      <c r="JKG3" s="2"/>
      <c r="JKH3" s="2"/>
      <c r="JKI3" s="4"/>
      <c r="JKJ3" s="152"/>
      <c r="JKK3" s="16"/>
      <c r="JKL3" s="152"/>
      <c r="JKM3" s="4"/>
      <c r="JKN3" s="2"/>
      <c r="JKO3" s="2"/>
      <c r="JKP3" s="2"/>
      <c r="JKQ3" s="4"/>
      <c r="JKR3" s="152"/>
      <c r="JKS3" s="16"/>
      <c r="JKT3" s="152"/>
      <c r="JKU3" s="4"/>
      <c r="JKV3" s="2"/>
      <c r="JKW3" s="2"/>
      <c r="JKX3" s="2"/>
      <c r="JKY3" s="4"/>
      <c r="JKZ3" s="152"/>
      <c r="JLA3" s="16"/>
      <c r="JLB3" s="152"/>
      <c r="JLC3" s="4"/>
      <c r="JLD3" s="2"/>
      <c r="JLE3" s="2"/>
      <c r="JLF3" s="2"/>
      <c r="JLG3" s="4"/>
      <c r="JLH3" s="152"/>
      <c r="JLI3" s="16"/>
      <c r="JLJ3" s="152"/>
      <c r="JLK3" s="4"/>
      <c r="JLL3" s="2"/>
      <c r="JLM3" s="2"/>
      <c r="JLN3" s="2"/>
      <c r="JLO3" s="4"/>
      <c r="JLP3" s="152"/>
      <c r="JLQ3" s="16"/>
      <c r="JLR3" s="152"/>
      <c r="JLS3" s="4"/>
      <c r="JLT3" s="2"/>
      <c r="JLU3" s="2"/>
      <c r="JLV3" s="2"/>
      <c r="JLW3" s="4"/>
      <c r="JLX3" s="152"/>
      <c r="JLY3" s="16"/>
      <c r="JLZ3" s="152"/>
      <c r="JMA3" s="4"/>
      <c r="JMB3" s="2"/>
      <c r="JMC3" s="2"/>
      <c r="JMD3" s="2"/>
      <c r="JME3" s="4"/>
      <c r="JMF3" s="152"/>
      <c r="JMG3" s="16"/>
      <c r="JMH3" s="152"/>
      <c r="JMI3" s="4"/>
      <c r="JMJ3" s="2"/>
      <c r="JMK3" s="2"/>
      <c r="JML3" s="2"/>
      <c r="JMM3" s="4"/>
      <c r="JMN3" s="152"/>
      <c r="JMO3" s="16"/>
      <c r="JMP3" s="152"/>
      <c r="JMQ3" s="4"/>
      <c r="JMR3" s="2"/>
      <c r="JMS3" s="2"/>
      <c r="JMT3" s="2"/>
      <c r="JMU3" s="4"/>
      <c r="JMV3" s="152"/>
      <c r="JMW3" s="16"/>
      <c r="JMX3" s="152"/>
      <c r="JMY3" s="4"/>
      <c r="JMZ3" s="2"/>
      <c r="JNA3" s="2"/>
      <c r="JNB3" s="2"/>
      <c r="JNC3" s="4"/>
      <c r="JND3" s="152"/>
      <c r="JNE3" s="16"/>
      <c r="JNF3" s="152"/>
      <c r="JNG3" s="4"/>
      <c r="JNH3" s="2"/>
      <c r="JNI3" s="2"/>
      <c r="JNJ3" s="2"/>
      <c r="JNK3" s="4"/>
      <c r="JNL3" s="152"/>
      <c r="JNM3" s="16"/>
      <c r="JNN3" s="152"/>
      <c r="JNO3" s="4"/>
      <c r="JNP3" s="2"/>
      <c r="JNQ3" s="2"/>
      <c r="JNR3" s="2"/>
      <c r="JNS3" s="4"/>
      <c r="JNT3" s="152"/>
      <c r="JNU3" s="16"/>
      <c r="JNV3" s="152"/>
      <c r="JNW3" s="4"/>
      <c r="JNX3" s="2"/>
      <c r="JNY3" s="2"/>
      <c r="JNZ3" s="2"/>
      <c r="JOA3" s="4"/>
      <c r="JOB3" s="152"/>
      <c r="JOC3" s="16"/>
      <c r="JOD3" s="152"/>
      <c r="JOE3" s="4"/>
      <c r="JOF3" s="2"/>
      <c r="JOG3" s="2"/>
      <c r="JOH3" s="2"/>
      <c r="JOI3" s="4"/>
      <c r="JOJ3" s="152"/>
      <c r="JOK3" s="16"/>
      <c r="JOL3" s="152"/>
      <c r="JOM3" s="4"/>
      <c r="JON3" s="2"/>
      <c r="JOO3" s="2"/>
      <c r="JOP3" s="2"/>
      <c r="JOQ3" s="4"/>
      <c r="JOR3" s="152"/>
      <c r="JOS3" s="16"/>
      <c r="JOT3" s="152"/>
      <c r="JOU3" s="4"/>
      <c r="JOV3" s="2"/>
      <c r="JOW3" s="2"/>
      <c r="JOX3" s="2"/>
      <c r="JOY3" s="4"/>
      <c r="JOZ3" s="152"/>
      <c r="JPA3" s="16"/>
      <c r="JPB3" s="152"/>
      <c r="JPC3" s="4"/>
      <c r="JPD3" s="2"/>
      <c r="JPE3" s="2"/>
      <c r="JPF3" s="2"/>
      <c r="JPG3" s="4"/>
      <c r="JPH3" s="152"/>
      <c r="JPI3" s="16"/>
      <c r="JPJ3" s="152"/>
      <c r="JPK3" s="4"/>
      <c r="JPL3" s="2"/>
      <c r="JPM3" s="2"/>
      <c r="JPN3" s="2"/>
      <c r="JPO3" s="4"/>
      <c r="JPP3" s="152"/>
      <c r="JPQ3" s="16"/>
      <c r="JPR3" s="152"/>
      <c r="JPS3" s="4"/>
      <c r="JPT3" s="2"/>
      <c r="JPU3" s="2"/>
      <c r="JPV3" s="2"/>
      <c r="JPW3" s="4"/>
      <c r="JPX3" s="152"/>
      <c r="JPY3" s="16"/>
      <c r="JPZ3" s="152"/>
      <c r="JQA3" s="4"/>
      <c r="JQB3" s="2"/>
      <c r="JQC3" s="2"/>
      <c r="JQD3" s="2"/>
      <c r="JQE3" s="4"/>
      <c r="JQF3" s="152"/>
      <c r="JQG3" s="16"/>
      <c r="JQH3" s="152"/>
      <c r="JQI3" s="4"/>
      <c r="JQJ3" s="2"/>
      <c r="JQK3" s="2"/>
      <c r="JQL3" s="2"/>
      <c r="JQM3" s="4"/>
      <c r="JQN3" s="152"/>
      <c r="JQO3" s="16"/>
      <c r="JQP3" s="152"/>
      <c r="JQQ3" s="4"/>
      <c r="JQR3" s="2"/>
      <c r="JQS3" s="2"/>
      <c r="JQT3" s="2"/>
      <c r="JQU3" s="4"/>
      <c r="JQV3" s="152"/>
      <c r="JQW3" s="16"/>
      <c r="JQX3" s="152"/>
      <c r="JQY3" s="4"/>
      <c r="JQZ3" s="2"/>
      <c r="JRA3" s="2"/>
      <c r="JRB3" s="2"/>
      <c r="JRC3" s="4"/>
      <c r="JRD3" s="152"/>
      <c r="JRE3" s="16"/>
      <c r="JRF3" s="152"/>
      <c r="JRG3" s="4"/>
      <c r="JRH3" s="2"/>
      <c r="JRI3" s="2"/>
      <c r="JRJ3" s="2"/>
      <c r="JRK3" s="4"/>
      <c r="JRL3" s="152"/>
      <c r="JRM3" s="16"/>
      <c r="JRN3" s="152"/>
      <c r="JRO3" s="4"/>
      <c r="JRP3" s="2"/>
      <c r="JRQ3" s="2"/>
      <c r="JRR3" s="2"/>
      <c r="JRS3" s="4"/>
      <c r="JRT3" s="152"/>
      <c r="JRU3" s="16"/>
      <c r="JRV3" s="152"/>
      <c r="JRW3" s="4"/>
      <c r="JRX3" s="2"/>
      <c r="JRY3" s="2"/>
      <c r="JRZ3" s="2"/>
      <c r="JSA3" s="4"/>
      <c r="JSB3" s="152"/>
      <c r="JSC3" s="16"/>
      <c r="JSD3" s="152"/>
      <c r="JSE3" s="4"/>
      <c r="JSF3" s="2"/>
      <c r="JSG3" s="2"/>
      <c r="JSH3" s="2"/>
      <c r="JSI3" s="4"/>
      <c r="JSJ3" s="152"/>
      <c r="JSK3" s="16"/>
      <c r="JSL3" s="152"/>
      <c r="JSM3" s="4"/>
      <c r="JSN3" s="2"/>
      <c r="JSO3" s="2"/>
      <c r="JSP3" s="2"/>
      <c r="JSQ3" s="4"/>
      <c r="JSR3" s="152"/>
      <c r="JSS3" s="16"/>
      <c r="JST3" s="152"/>
      <c r="JSU3" s="4"/>
      <c r="JSV3" s="2"/>
      <c r="JSW3" s="2"/>
      <c r="JSX3" s="2"/>
      <c r="JSY3" s="4"/>
      <c r="JSZ3" s="152"/>
      <c r="JTA3" s="16"/>
      <c r="JTB3" s="152"/>
      <c r="JTC3" s="4"/>
      <c r="JTD3" s="2"/>
      <c r="JTE3" s="2"/>
      <c r="JTF3" s="2"/>
      <c r="JTG3" s="4"/>
      <c r="JTH3" s="152"/>
      <c r="JTI3" s="16"/>
      <c r="JTJ3" s="152"/>
      <c r="JTK3" s="4"/>
      <c r="JTL3" s="2"/>
      <c r="JTM3" s="2"/>
      <c r="JTN3" s="2"/>
      <c r="JTO3" s="4"/>
      <c r="JTP3" s="152"/>
      <c r="JTQ3" s="16"/>
      <c r="JTR3" s="152"/>
      <c r="JTS3" s="4"/>
      <c r="JTT3" s="2"/>
      <c r="JTU3" s="2"/>
      <c r="JTV3" s="2"/>
      <c r="JTW3" s="4"/>
      <c r="JTX3" s="152"/>
      <c r="JTY3" s="16"/>
      <c r="JTZ3" s="152"/>
      <c r="JUA3" s="4"/>
      <c r="JUB3" s="2"/>
      <c r="JUC3" s="2"/>
      <c r="JUD3" s="2"/>
      <c r="JUE3" s="4"/>
      <c r="JUF3" s="152"/>
      <c r="JUG3" s="16"/>
      <c r="JUH3" s="152"/>
      <c r="JUI3" s="4"/>
      <c r="JUJ3" s="2"/>
      <c r="JUK3" s="2"/>
      <c r="JUL3" s="2"/>
      <c r="JUM3" s="4"/>
      <c r="JUN3" s="152"/>
      <c r="JUO3" s="16"/>
      <c r="JUP3" s="152"/>
      <c r="JUQ3" s="4"/>
      <c r="JUR3" s="2"/>
      <c r="JUS3" s="2"/>
      <c r="JUT3" s="2"/>
      <c r="JUU3" s="4"/>
      <c r="JUV3" s="152"/>
      <c r="JUW3" s="16"/>
      <c r="JUX3" s="152"/>
      <c r="JUY3" s="4"/>
      <c r="JUZ3" s="2"/>
      <c r="JVA3" s="2"/>
      <c r="JVB3" s="2"/>
      <c r="JVC3" s="4"/>
      <c r="JVD3" s="152"/>
      <c r="JVE3" s="16"/>
      <c r="JVF3" s="152"/>
      <c r="JVG3" s="4"/>
      <c r="JVH3" s="2"/>
      <c r="JVI3" s="2"/>
      <c r="JVJ3" s="2"/>
      <c r="JVK3" s="4"/>
      <c r="JVL3" s="152"/>
      <c r="JVM3" s="16"/>
      <c r="JVN3" s="152"/>
      <c r="JVO3" s="4"/>
      <c r="JVP3" s="2"/>
      <c r="JVQ3" s="2"/>
      <c r="JVR3" s="2"/>
      <c r="JVS3" s="4"/>
      <c r="JVT3" s="152"/>
      <c r="JVU3" s="16"/>
      <c r="JVV3" s="152"/>
      <c r="JVW3" s="4"/>
      <c r="JVX3" s="2"/>
      <c r="JVY3" s="2"/>
      <c r="JVZ3" s="2"/>
      <c r="JWA3" s="4"/>
      <c r="JWB3" s="152"/>
      <c r="JWC3" s="16"/>
      <c r="JWD3" s="152"/>
      <c r="JWE3" s="4"/>
      <c r="JWF3" s="2"/>
      <c r="JWG3" s="2"/>
      <c r="JWH3" s="2"/>
      <c r="JWI3" s="4"/>
      <c r="JWJ3" s="152"/>
      <c r="JWK3" s="16"/>
      <c r="JWL3" s="152"/>
      <c r="JWM3" s="4"/>
      <c r="JWN3" s="2"/>
      <c r="JWO3" s="2"/>
      <c r="JWP3" s="2"/>
      <c r="JWQ3" s="4"/>
      <c r="JWR3" s="152"/>
      <c r="JWS3" s="16"/>
      <c r="JWT3" s="152"/>
      <c r="JWU3" s="4"/>
      <c r="JWV3" s="2"/>
      <c r="JWW3" s="2"/>
      <c r="JWX3" s="2"/>
      <c r="JWY3" s="4"/>
      <c r="JWZ3" s="152"/>
      <c r="JXA3" s="16"/>
      <c r="JXB3" s="152"/>
      <c r="JXC3" s="4"/>
      <c r="JXD3" s="2"/>
      <c r="JXE3" s="2"/>
      <c r="JXF3" s="2"/>
      <c r="JXG3" s="4"/>
      <c r="JXH3" s="152"/>
      <c r="JXI3" s="16"/>
      <c r="JXJ3" s="152"/>
      <c r="JXK3" s="4"/>
      <c r="JXL3" s="2"/>
      <c r="JXM3" s="2"/>
      <c r="JXN3" s="2"/>
      <c r="JXO3" s="4"/>
      <c r="JXP3" s="152"/>
      <c r="JXQ3" s="16"/>
      <c r="JXR3" s="152"/>
      <c r="JXS3" s="4"/>
      <c r="JXT3" s="2"/>
      <c r="JXU3" s="2"/>
      <c r="JXV3" s="2"/>
      <c r="JXW3" s="4"/>
      <c r="JXX3" s="152"/>
      <c r="JXY3" s="16"/>
      <c r="JXZ3" s="152"/>
      <c r="JYA3" s="4"/>
      <c r="JYB3" s="2"/>
      <c r="JYC3" s="2"/>
      <c r="JYD3" s="2"/>
      <c r="JYE3" s="4"/>
      <c r="JYF3" s="152"/>
      <c r="JYG3" s="16"/>
      <c r="JYH3" s="152"/>
      <c r="JYI3" s="4"/>
      <c r="JYJ3" s="2"/>
      <c r="JYK3" s="2"/>
      <c r="JYL3" s="2"/>
      <c r="JYM3" s="4"/>
      <c r="JYN3" s="152"/>
      <c r="JYO3" s="16"/>
      <c r="JYP3" s="152"/>
      <c r="JYQ3" s="4"/>
      <c r="JYR3" s="2"/>
      <c r="JYS3" s="2"/>
      <c r="JYT3" s="2"/>
      <c r="JYU3" s="4"/>
      <c r="JYV3" s="152"/>
      <c r="JYW3" s="16"/>
      <c r="JYX3" s="152"/>
      <c r="JYY3" s="4"/>
      <c r="JYZ3" s="2"/>
      <c r="JZA3" s="2"/>
      <c r="JZB3" s="2"/>
      <c r="JZC3" s="4"/>
      <c r="JZD3" s="152"/>
      <c r="JZE3" s="16"/>
      <c r="JZF3" s="152"/>
      <c r="JZG3" s="4"/>
      <c r="JZH3" s="2"/>
      <c r="JZI3" s="2"/>
      <c r="JZJ3" s="2"/>
      <c r="JZK3" s="4"/>
      <c r="JZL3" s="152"/>
      <c r="JZM3" s="16"/>
      <c r="JZN3" s="152"/>
      <c r="JZO3" s="4"/>
      <c r="JZP3" s="2"/>
      <c r="JZQ3" s="2"/>
      <c r="JZR3" s="2"/>
      <c r="JZS3" s="4"/>
      <c r="JZT3" s="152"/>
      <c r="JZU3" s="16"/>
      <c r="JZV3" s="152"/>
      <c r="JZW3" s="4"/>
      <c r="JZX3" s="2"/>
      <c r="JZY3" s="2"/>
      <c r="JZZ3" s="2"/>
      <c r="KAA3" s="4"/>
      <c r="KAB3" s="152"/>
      <c r="KAC3" s="16"/>
      <c r="KAD3" s="152"/>
      <c r="KAE3" s="4"/>
      <c r="KAF3" s="2"/>
      <c r="KAG3" s="2"/>
      <c r="KAH3" s="2"/>
      <c r="KAI3" s="4"/>
      <c r="KAJ3" s="152"/>
      <c r="KAK3" s="16"/>
      <c r="KAL3" s="152"/>
      <c r="KAM3" s="4"/>
      <c r="KAN3" s="2"/>
      <c r="KAO3" s="2"/>
      <c r="KAP3" s="2"/>
      <c r="KAQ3" s="4"/>
      <c r="KAR3" s="152"/>
      <c r="KAS3" s="16"/>
      <c r="KAT3" s="152"/>
      <c r="KAU3" s="4"/>
      <c r="KAV3" s="2"/>
      <c r="KAW3" s="2"/>
      <c r="KAX3" s="2"/>
      <c r="KAY3" s="4"/>
      <c r="KAZ3" s="152"/>
      <c r="KBA3" s="16"/>
      <c r="KBB3" s="152"/>
      <c r="KBC3" s="4"/>
      <c r="KBD3" s="2"/>
      <c r="KBE3" s="2"/>
      <c r="KBF3" s="2"/>
      <c r="KBG3" s="4"/>
      <c r="KBH3" s="152"/>
      <c r="KBI3" s="16"/>
      <c r="KBJ3" s="152"/>
      <c r="KBK3" s="4"/>
      <c r="KBL3" s="2"/>
      <c r="KBM3" s="2"/>
      <c r="KBN3" s="2"/>
      <c r="KBO3" s="4"/>
      <c r="KBP3" s="152"/>
      <c r="KBQ3" s="16"/>
      <c r="KBR3" s="152"/>
      <c r="KBS3" s="4"/>
      <c r="KBT3" s="2"/>
      <c r="KBU3" s="2"/>
      <c r="KBV3" s="2"/>
      <c r="KBW3" s="4"/>
      <c r="KBX3" s="152"/>
      <c r="KBY3" s="16"/>
      <c r="KBZ3" s="152"/>
      <c r="KCA3" s="4"/>
      <c r="KCB3" s="2"/>
      <c r="KCC3" s="2"/>
      <c r="KCD3" s="2"/>
      <c r="KCE3" s="4"/>
      <c r="KCF3" s="152"/>
      <c r="KCG3" s="16"/>
      <c r="KCH3" s="152"/>
      <c r="KCI3" s="4"/>
      <c r="KCJ3" s="2"/>
      <c r="KCK3" s="2"/>
      <c r="KCL3" s="2"/>
      <c r="KCM3" s="4"/>
      <c r="KCN3" s="152"/>
      <c r="KCO3" s="16"/>
      <c r="KCP3" s="152"/>
      <c r="KCQ3" s="4"/>
      <c r="KCR3" s="2"/>
      <c r="KCS3" s="2"/>
      <c r="KCT3" s="2"/>
      <c r="KCU3" s="4"/>
      <c r="KCV3" s="152"/>
      <c r="KCW3" s="16"/>
      <c r="KCX3" s="152"/>
      <c r="KCY3" s="4"/>
      <c r="KCZ3" s="2"/>
      <c r="KDA3" s="2"/>
      <c r="KDB3" s="2"/>
      <c r="KDC3" s="4"/>
      <c r="KDD3" s="152"/>
      <c r="KDE3" s="16"/>
      <c r="KDF3" s="152"/>
      <c r="KDG3" s="4"/>
      <c r="KDH3" s="2"/>
      <c r="KDI3" s="2"/>
      <c r="KDJ3" s="2"/>
      <c r="KDK3" s="4"/>
      <c r="KDL3" s="152"/>
      <c r="KDM3" s="16"/>
      <c r="KDN3" s="152"/>
      <c r="KDO3" s="4"/>
      <c r="KDP3" s="2"/>
      <c r="KDQ3" s="2"/>
      <c r="KDR3" s="2"/>
      <c r="KDS3" s="4"/>
      <c r="KDT3" s="152"/>
      <c r="KDU3" s="16"/>
      <c r="KDV3" s="152"/>
      <c r="KDW3" s="4"/>
      <c r="KDX3" s="2"/>
      <c r="KDY3" s="2"/>
      <c r="KDZ3" s="2"/>
      <c r="KEA3" s="4"/>
      <c r="KEB3" s="152"/>
      <c r="KEC3" s="16"/>
      <c r="KED3" s="152"/>
      <c r="KEE3" s="4"/>
      <c r="KEF3" s="2"/>
      <c r="KEG3" s="2"/>
      <c r="KEH3" s="2"/>
      <c r="KEI3" s="4"/>
      <c r="KEJ3" s="152"/>
      <c r="KEK3" s="16"/>
      <c r="KEL3" s="152"/>
      <c r="KEM3" s="4"/>
      <c r="KEN3" s="2"/>
      <c r="KEO3" s="2"/>
      <c r="KEP3" s="2"/>
      <c r="KEQ3" s="4"/>
      <c r="KER3" s="152"/>
      <c r="KES3" s="16"/>
      <c r="KET3" s="152"/>
      <c r="KEU3" s="4"/>
      <c r="KEV3" s="2"/>
      <c r="KEW3" s="2"/>
      <c r="KEX3" s="2"/>
      <c r="KEY3" s="4"/>
      <c r="KEZ3" s="152"/>
      <c r="KFA3" s="16"/>
      <c r="KFB3" s="152"/>
      <c r="KFC3" s="4"/>
      <c r="KFD3" s="2"/>
      <c r="KFE3" s="2"/>
      <c r="KFF3" s="2"/>
      <c r="KFG3" s="4"/>
      <c r="KFH3" s="152"/>
      <c r="KFI3" s="16"/>
      <c r="KFJ3" s="152"/>
      <c r="KFK3" s="4"/>
      <c r="KFL3" s="2"/>
      <c r="KFM3" s="2"/>
      <c r="KFN3" s="2"/>
      <c r="KFO3" s="4"/>
      <c r="KFP3" s="152"/>
      <c r="KFQ3" s="16"/>
      <c r="KFR3" s="152"/>
      <c r="KFS3" s="4"/>
      <c r="KFT3" s="2"/>
      <c r="KFU3" s="2"/>
      <c r="KFV3" s="2"/>
      <c r="KFW3" s="4"/>
      <c r="KFX3" s="152"/>
      <c r="KFY3" s="16"/>
      <c r="KFZ3" s="152"/>
      <c r="KGA3" s="4"/>
      <c r="KGB3" s="2"/>
      <c r="KGC3" s="2"/>
      <c r="KGD3" s="2"/>
      <c r="KGE3" s="4"/>
      <c r="KGF3" s="152"/>
      <c r="KGG3" s="16"/>
      <c r="KGH3" s="152"/>
      <c r="KGI3" s="4"/>
      <c r="KGJ3" s="2"/>
      <c r="KGK3" s="2"/>
      <c r="KGL3" s="2"/>
      <c r="KGM3" s="4"/>
      <c r="KGN3" s="152"/>
      <c r="KGO3" s="16"/>
      <c r="KGP3" s="152"/>
      <c r="KGQ3" s="4"/>
      <c r="KGR3" s="2"/>
      <c r="KGS3" s="2"/>
      <c r="KGT3" s="2"/>
      <c r="KGU3" s="4"/>
      <c r="KGV3" s="152"/>
      <c r="KGW3" s="16"/>
      <c r="KGX3" s="152"/>
      <c r="KGY3" s="4"/>
      <c r="KGZ3" s="2"/>
      <c r="KHA3" s="2"/>
      <c r="KHB3" s="2"/>
      <c r="KHC3" s="4"/>
      <c r="KHD3" s="152"/>
      <c r="KHE3" s="16"/>
      <c r="KHF3" s="152"/>
      <c r="KHG3" s="4"/>
      <c r="KHH3" s="2"/>
      <c r="KHI3" s="2"/>
      <c r="KHJ3" s="2"/>
      <c r="KHK3" s="4"/>
      <c r="KHL3" s="152"/>
      <c r="KHM3" s="16"/>
      <c r="KHN3" s="152"/>
      <c r="KHO3" s="4"/>
      <c r="KHP3" s="2"/>
      <c r="KHQ3" s="2"/>
      <c r="KHR3" s="2"/>
      <c r="KHS3" s="4"/>
      <c r="KHT3" s="152"/>
      <c r="KHU3" s="16"/>
      <c r="KHV3" s="152"/>
      <c r="KHW3" s="4"/>
      <c r="KHX3" s="2"/>
      <c r="KHY3" s="2"/>
      <c r="KHZ3" s="2"/>
      <c r="KIA3" s="4"/>
      <c r="KIB3" s="152"/>
      <c r="KIC3" s="16"/>
      <c r="KID3" s="152"/>
      <c r="KIE3" s="4"/>
      <c r="KIF3" s="2"/>
      <c r="KIG3" s="2"/>
      <c r="KIH3" s="2"/>
      <c r="KII3" s="4"/>
      <c r="KIJ3" s="152"/>
      <c r="KIK3" s="16"/>
      <c r="KIL3" s="152"/>
      <c r="KIM3" s="4"/>
      <c r="KIN3" s="2"/>
      <c r="KIO3" s="2"/>
      <c r="KIP3" s="2"/>
      <c r="KIQ3" s="4"/>
      <c r="KIR3" s="152"/>
      <c r="KIS3" s="16"/>
      <c r="KIT3" s="152"/>
      <c r="KIU3" s="4"/>
      <c r="KIV3" s="2"/>
      <c r="KIW3" s="2"/>
      <c r="KIX3" s="2"/>
      <c r="KIY3" s="4"/>
      <c r="KIZ3" s="152"/>
      <c r="KJA3" s="16"/>
      <c r="KJB3" s="152"/>
      <c r="KJC3" s="4"/>
      <c r="KJD3" s="2"/>
      <c r="KJE3" s="2"/>
      <c r="KJF3" s="2"/>
      <c r="KJG3" s="4"/>
      <c r="KJH3" s="152"/>
      <c r="KJI3" s="16"/>
      <c r="KJJ3" s="152"/>
      <c r="KJK3" s="4"/>
      <c r="KJL3" s="2"/>
      <c r="KJM3" s="2"/>
      <c r="KJN3" s="2"/>
      <c r="KJO3" s="4"/>
      <c r="KJP3" s="152"/>
      <c r="KJQ3" s="16"/>
      <c r="KJR3" s="152"/>
      <c r="KJS3" s="4"/>
      <c r="KJT3" s="2"/>
      <c r="KJU3" s="2"/>
      <c r="KJV3" s="2"/>
      <c r="KJW3" s="4"/>
      <c r="KJX3" s="152"/>
      <c r="KJY3" s="16"/>
      <c r="KJZ3" s="152"/>
      <c r="KKA3" s="4"/>
      <c r="KKB3" s="2"/>
      <c r="KKC3" s="2"/>
      <c r="KKD3" s="2"/>
      <c r="KKE3" s="4"/>
      <c r="KKF3" s="152"/>
      <c r="KKG3" s="16"/>
      <c r="KKH3" s="152"/>
      <c r="KKI3" s="4"/>
      <c r="KKJ3" s="2"/>
      <c r="KKK3" s="2"/>
      <c r="KKL3" s="2"/>
      <c r="KKM3" s="4"/>
      <c r="KKN3" s="152"/>
      <c r="KKO3" s="16"/>
      <c r="KKP3" s="152"/>
      <c r="KKQ3" s="4"/>
      <c r="KKR3" s="2"/>
      <c r="KKS3" s="2"/>
      <c r="KKT3" s="2"/>
      <c r="KKU3" s="4"/>
      <c r="KKV3" s="152"/>
      <c r="KKW3" s="16"/>
      <c r="KKX3" s="152"/>
      <c r="KKY3" s="4"/>
      <c r="KKZ3" s="2"/>
      <c r="KLA3" s="2"/>
      <c r="KLB3" s="2"/>
      <c r="KLC3" s="4"/>
      <c r="KLD3" s="152"/>
      <c r="KLE3" s="16"/>
      <c r="KLF3" s="152"/>
      <c r="KLG3" s="4"/>
      <c r="KLH3" s="2"/>
      <c r="KLI3" s="2"/>
      <c r="KLJ3" s="2"/>
      <c r="KLK3" s="4"/>
      <c r="KLL3" s="152"/>
      <c r="KLM3" s="16"/>
      <c r="KLN3" s="152"/>
      <c r="KLO3" s="4"/>
      <c r="KLP3" s="2"/>
      <c r="KLQ3" s="2"/>
      <c r="KLR3" s="2"/>
      <c r="KLS3" s="4"/>
      <c r="KLT3" s="152"/>
      <c r="KLU3" s="16"/>
      <c r="KLV3" s="152"/>
      <c r="KLW3" s="4"/>
      <c r="KLX3" s="2"/>
      <c r="KLY3" s="2"/>
      <c r="KLZ3" s="2"/>
      <c r="KMA3" s="4"/>
      <c r="KMB3" s="152"/>
      <c r="KMC3" s="16"/>
      <c r="KMD3" s="152"/>
      <c r="KME3" s="4"/>
      <c r="KMF3" s="2"/>
      <c r="KMG3" s="2"/>
      <c r="KMH3" s="2"/>
      <c r="KMI3" s="4"/>
      <c r="KMJ3" s="152"/>
      <c r="KMK3" s="16"/>
      <c r="KML3" s="152"/>
      <c r="KMM3" s="4"/>
      <c r="KMN3" s="2"/>
      <c r="KMO3" s="2"/>
      <c r="KMP3" s="2"/>
      <c r="KMQ3" s="4"/>
      <c r="KMR3" s="152"/>
      <c r="KMS3" s="16"/>
      <c r="KMT3" s="152"/>
      <c r="KMU3" s="4"/>
      <c r="KMV3" s="2"/>
      <c r="KMW3" s="2"/>
      <c r="KMX3" s="2"/>
      <c r="KMY3" s="4"/>
      <c r="KMZ3" s="152"/>
      <c r="KNA3" s="16"/>
      <c r="KNB3" s="152"/>
      <c r="KNC3" s="4"/>
      <c r="KND3" s="2"/>
      <c r="KNE3" s="2"/>
      <c r="KNF3" s="2"/>
      <c r="KNG3" s="4"/>
      <c r="KNH3" s="152"/>
      <c r="KNI3" s="16"/>
      <c r="KNJ3" s="152"/>
      <c r="KNK3" s="4"/>
      <c r="KNL3" s="2"/>
      <c r="KNM3" s="2"/>
      <c r="KNN3" s="2"/>
      <c r="KNO3" s="4"/>
      <c r="KNP3" s="152"/>
      <c r="KNQ3" s="16"/>
      <c r="KNR3" s="152"/>
      <c r="KNS3" s="4"/>
      <c r="KNT3" s="2"/>
      <c r="KNU3" s="2"/>
      <c r="KNV3" s="2"/>
      <c r="KNW3" s="4"/>
      <c r="KNX3" s="152"/>
      <c r="KNY3" s="16"/>
      <c r="KNZ3" s="152"/>
      <c r="KOA3" s="4"/>
      <c r="KOB3" s="2"/>
      <c r="KOC3" s="2"/>
      <c r="KOD3" s="2"/>
      <c r="KOE3" s="4"/>
      <c r="KOF3" s="152"/>
      <c r="KOG3" s="16"/>
      <c r="KOH3" s="152"/>
      <c r="KOI3" s="4"/>
      <c r="KOJ3" s="2"/>
      <c r="KOK3" s="2"/>
      <c r="KOL3" s="2"/>
      <c r="KOM3" s="4"/>
      <c r="KON3" s="152"/>
      <c r="KOO3" s="16"/>
      <c r="KOP3" s="152"/>
      <c r="KOQ3" s="4"/>
      <c r="KOR3" s="2"/>
      <c r="KOS3" s="2"/>
      <c r="KOT3" s="2"/>
      <c r="KOU3" s="4"/>
      <c r="KOV3" s="152"/>
      <c r="KOW3" s="16"/>
      <c r="KOX3" s="152"/>
      <c r="KOY3" s="4"/>
      <c r="KOZ3" s="2"/>
      <c r="KPA3" s="2"/>
      <c r="KPB3" s="2"/>
      <c r="KPC3" s="4"/>
      <c r="KPD3" s="152"/>
      <c r="KPE3" s="16"/>
      <c r="KPF3" s="152"/>
      <c r="KPG3" s="4"/>
      <c r="KPH3" s="2"/>
      <c r="KPI3" s="2"/>
      <c r="KPJ3" s="2"/>
      <c r="KPK3" s="4"/>
      <c r="KPL3" s="152"/>
      <c r="KPM3" s="16"/>
      <c r="KPN3" s="152"/>
      <c r="KPO3" s="4"/>
      <c r="KPP3" s="2"/>
      <c r="KPQ3" s="2"/>
      <c r="KPR3" s="2"/>
      <c r="KPS3" s="4"/>
      <c r="KPT3" s="152"/>
      <c r="KPU3" s="16"/>
      <c r="KPV3" s="152"/>
      <c r="KPW3" s="4"/>
      <c r="KPX3" s="2"/>
      <c r="KPY3" s="2"/>
      <c r="KPZ3" s="2"/>
      <c r="KQA3" s="4"/>
      <c r="KQB3" s="152"/>
      <c r="KQC3" s="16"/>
      <c r="KQD3" s="152"/>
      <c r="KQE3" s="4"/>
      <c r="KQF3" s="2"/>
      <c r="KQG3" s="2"/>
      <c r="KQH3" s="2"/>
      <c r="KQI3" s="4"/>
      <c r="KQJ3" s="152"/>
      <c r="KQK3" s="16"/>
      <c r="KQL3" s="152"/>
      <c r="KQM3" s="4"/>
      <c r="KQN3" s="2"/>
      <c r="KQO3" s="2"/>
      <c r="KQP3" s="2"/>
      <c r="KQQ3" s="4"/>
      <c r="KQR3" s="152"/>
      <c r="KQS3" s="16"/>
      <c r="KQT3" s="152"/>
      <c r="KQU3" s="4"/>
      <c r="KQV3" s="2"/>
      <c r="KQW3" s="2"/>
      <c r="KQX3" s="2"/>
      <c r="KQY3" s="4"/>
      <c r="KQZ3" s="152"/>
      <c r="KRA3" s="16"/>
      <c r="KRB3" s="152"/>
      <c r="KRC3" s="4"/>
      <c r="KRD3" s="2"/>
      <c r="KRE3" s="2"/>
      <c r="KRF3" s="2"/>
      <c r="KRG3" s="4"/>
      <c r="KRH3" s="152"/>
      <c r="KRI3" s="16"/>
      <c r="KRJ3" s="152"/>
      <c r="KRK3" s="4"/>
      <c r="KRL3" s="2"/>
      <c r="KRM3" s="2"/>
      <c r="KRN3" s="2"/>
      <c r="KRO3" s="4"/>
      <c r="KRP3" s="152"/>
      <c r="KRQ3" s="16"/>
      <c r="KRR3" s="152"/>
      <c r="KRS3" s="4"/>
      <c r="KRT3" s="2"/>
      <c r="KRU3" s="2"/>
      <c r="KRV3" s="2"/>
      <c r="KRW3" s="4"/>
      <c r="KRX3" s="152"/>
      <c r="KRY3" s="16"/>
      <c r="KRZ3" s="152"/>
      <c r="KSA3" s="4"/>
      <c r="KSB3" s="2"/>
      <c r="KSC3" s="2"/>
      <c r="KSD3" s="2"/>
      <c r="KSE3" s="4"/>
      <c r="KSF3" s="152"/>
      <c r="KSG3" s="16"/>
      <c r="KSH3" s="152"/>
      <c r="KSI3" s="4"/>
      <c r="KSJ3" s="2"/>
      <c r="KSK3" s="2"/>
      <c r="KSL3" s="2"/>
      <c r="KSM3" s="4"/>
      <c r="KSN3" s="152"/>
      <c r="KSO3" s="16"/>
      <c r="KSP3" s="152"/>
      <c r="KSQ3" s="4"/>
      <c r="KSR3" s="2"/>
      <c r="KSS3" s="2"/>
      <c r="KST3" s="2"/>
      <c r="KSU3" s="4"/>
      <c r="KSV3" s="152"/>
      <c r="KSW3" s="16"/>
      <c r="KSX3" s="152"/>
      <c r="KSY3" s="4"/>
      <c r="KSZ3" s="2"/>
      <c r="KTA3" s="2"/>
      <c r="KTB3" s="2"/>
      <c r="KTC3" s="4"/>
      <c r="KTD3" s="152"/>
      <c r="KTE3" s="16"/>
      <c r="KTF3" s="152"/>
      <c r="KTG3" s="4"/>
      <c r="KTH3" s="2"/>
      <c r="KTI3" s="2"/>
      <c r="KTJ3" s="2"/>
      <c r="KTK3" s="4"/>
      <c r="KTL3" s="152"/>
      <c r="KTM3" s="16"/>
      <c r="KTN3" s="152"/>
      <c r="KTO3" s="4"/>
      <c r="KTP3" s="2"/>
      <c r="KTQ3" s="2"/>
      <c r="KTR3" s="2"/>
      <c r="KTS3" s="4"/>
      <c r="KTT3" s="152"/>
      <c r="KTU3" s="16"/>
      <c r="KTV3" s="152"/>
      <c r="KTW3" s="4"/>
      <c r="KTX3" s="2"/>
      <c r="KTY3" s="2"/>
      <c r="KTZ3" s="2"/>
      <c r="KUA3" s="4"/>
      <c r="KUB3" s="152"/>
      <c r="KUC3" s="16"/>
      <c r="KUD3" s="152"/>
      <c r="KUE3" s="4"/>
      <c r="KUF3" s="2"/>
      <c r="KUG3" s="2"/>
      <c r="KUH3" s="2"/>
      <c r="KUI3" s="4"/>
      <c r="KUJ3" s="152"/>
      <c r="KUK3" s="16"/>
      <c r="KUL3" s="152"/>
      <c r="KUM3" s="4"/>
      <c r="KUN3" s="2"/>
      <c r="KUO3" s="2"/>
      <c r="KUP3" s="2"/>
      <c r="KUQ3" s="4"/>
      <c r="KUR3" s="152"/>
      <c r="KUS3" s="16"/>
      <c r="KUT3" s="152"/>
      <c r="KUU3" s="4"/>
      <c r="KUV3" s="2"/>
      <c r="KUW3" s="2"/>
      <c r="KUX3" s="2"/>
      <c r="KUY3" s="4"/>
      <c r="KUZ3" s="152"/>
      <c r="KVA3" s="16"/>
      <c r="KVB3" s="152"/>
      <c r="KVC3" s="4"/>
      <c r="KVD3" s="2"/>
      <c r="KVE3" s="2"/>
      <c r="KVF3" s="2"/>
      <c r="KVG3" s="4"/>
      <c r="KVH3" s="152"/>
      <c r="KVI3" s="16"/>
      <c r="KVJ3" s="152"/>
      <c r="KVK3" s="4"/>
      <c r="KVL3" s="2"/>
      <c r="KVM3" s="2"/>
      <c r="KVN3" s="2"/>
      <c r="KVO3" s="4"/>
      <c r="KVP3" s="152"/>
      <c r="KVQ3" s="16"/>
      <c r="KVR3" s="152"/>
      <c r="KVS3" s="4"/>
      <c r="KVT3" s="2"/>
      <c r="KVU3" s="2"/>
      <c r="KVV3" s="2"/>
      <c r="KVW3" s="4"/>
      <c r="KVX3" s="152"/>
      <c r="KVY3" s="16"/>
      <c r="KVZ3" s="152"/>
      <c r="KWA3" s="4"/>
      <c r="KWB3" s="2"/>
      <c r="KWC3" s="2"/>
      <c r="KWD3" s="2"/>
      <c r="KWE3" s="4"/>
      <c r="KWF3" s="152"/>
      <c r="KWG3" s="16"/>
      <c r="KWH3" s="152"/>
      <c r="KWI3" s="4"/>
      <c r="KWJ3" s="2"/>
      <c r="KWK3" s="2"/>
      <c r="KWL3" s="2"/>
      <c r="KWM3" s="4"/>
      <c r="KWN3" s="152"/>
      <c r="KWO3" s="16"/>
      <c r="KWP3" s="152"/>
      <c r="KWQ3" s="4"/>
      <c r="KWR3" s="2"/>
      <c r="KWS3" s="2"/>
      <c r="KWT3" s="2"/>
      <c r="KWU3" s="4"/>
      <c r="KWV3" s="152"/>
      <c r="KWW3" s="16"/>
      <c r="KWX3" s="152"/>
      <c r="KWY3" s="4"/>
      <c r="KWZ3" s="2"/>
      <c r="KXA3" s="2"/>
      <c r="KXB3" s="2"/>
      <c r="KXC3" s="4"/>
      <c r="KXD3" s="152"/>
      <c r="KXE3" s="16"/>
      <c r="KXF3" s="152"/>
      <c r="KXG3" s="4"/>
      <c r="KXH3" s="2"/>
      <c r="KXI3" s="2"/>
      <c r="KXJ3" s="2"/>
      <c r="KXK3" s="4"/>
      <c r="KXL3" s="152"/>
      <c r="KXM3" s="16"/>
      <c r="KXN3" s="152"/>
      <c r="KXO3" s="4"/>
      <c r="KXP3" s="2"/>
      <c r="KXQ3" s="2"/>
      <c r="KXR3" s="2"/>
      <c r="KXS3" s="4"/>
      <c r="KXT3" s="152"/>
      <c r="KXU3" s="16"/>
      <c r="KXV3" s="152"/>
      <c r="KXW3" s="4"/>
      <c r="KXX3" s="2"/>
      <c r="KXY3" s="2"/>
      <c r="KXZ3" s="2"/>
      <c r="KYA3" s="4"/>
      <c r="KYB3" s="152"/>
      <c r="KYC3" s="16"/>
      <c r="KYD3" s="152"/>
      <c r="KYE3" s="4"/>
      <c r="KYF3" s="2"/>
      <c r="KYG3" s="2"/>
      <c r="KYH3" s="2"/>
      <c r="KYI3" s="4"/>
      <c r="KYJ3" s="152"/>
      <c r="KYK3" s="16"/>
      <c r="KYL3" s="152"/>
      <c r="KYM3" s="4"/>
      <c r="KYN3" s="2"/>
      <c r="KYO3" s="2"/>
      <c r="KYP3" s="2"/>
      <c r="KYQ3" s="4"/>
      <c r="KYR3" s="152"/>
      <c r="KYS3" s="16"/>
      <c r="KYT3" s="152"/>
      <c r="KYU3" s="4"/>
      <c r="KYV3" s="2"/>
      <c r="KYW3" s="2"/>
      <c r="KYX3" s="2"/>
      <c r="KYY3" s="4"/>
      <c r="KYZ3" s="152"/>
      <c r="KZA3" s="16"/>
      <c r="KZB3" s="152"/>
      <c r="KZC3" s="4"/>
      <c r="KZD3" s="2"/>
      <c r="KZE3" s="2"/>
      <c r="KZF3" s="2"/>
      <c r="KZG3" s="4"/>
      <c r="KZH3" s="152"/>
      <c r="KZI3" s="16"/>
      <c r="KZJ3" s="152"/>
      <c r="KZK3" s="4"/>
      <c r="KZL3" s="2"/>
      <c r="KZM3" s="2"/>
      <c r="KZN3" s="2"/>
      <c r="KZO3" s="4"/>
      <c r="KZP3" s="152"/>
      <c r="KZQ3" s="16"/>
      <c r="KZR3" s="152"/>
      <c r="KZS3" s="4"/>
      <c r="KZT3" s="2"/>
      <c r="KZU3" s="2"/>
      <c r="KZV3" s="2"/>
      <c r="KZW3" s="4"/>
      <c r="KZX3" s="152"/>
      <c r="KZY3" s="16"/>
      <c r="KZZ3" s="152"/>
      <c r="LAA3" s="4"/>
      <c r="LAB3" s="2"/>
      <c r="LAC3" s="2"/>
      <c r="LAD3" s="2"/>
      <c r="LAE3" s="4"/>
      <c r="LAF3" s="152"/>
      <c r="LAG3" s="16"/>
      <c r="LAH3" s="152"/>
      <c r="LAI3" s="4"/>
      <c r="LAJ3" s="2"/>
      <c r="LAK3" s="2"/>
      <c r="LAL3" s="2"/>
      <c r="LAM3" s="4"/>
      <c r="LAN3" s="152"/>
      <c r="LAO3" s="16"/>
      <c r="LAP3" s="152"/>
      <c r="LAQ3" s="4"/>
      <c r="LAR3" s="2"/>
      <c r="LAS3" s="2"/>
      <c r="LAT3" s="2"/>
      <c r="LAU3" s="4"/>
      <c r="LAV3" s="152"/>
      <c r="LAW3" s="16"/>
      <c r="LAX3" s="152"/>
      <c r="LAY3" s="4"/>
      <c r="LAZ3" s="2"/>
      <c r="LBA3" s="2"/>
      <c r="LBB3" s="2"/>
      <c r="LBC3" s="4"/>
      <c r="LBD3" s="152"/>
      <c r="LBE3" s="16"/>
      <c r="LBF3" s="152"/>
      <c r="LBG3" s="4"/>
      <c r="LBH3" s="2"/>
      <c r="LBI3" s="2"/>
      <c r="LBJ3" s="2"/>
      <c r="LBK3" s="4"/>
      <c r="LBL3" s="152"/>
      <c r="LBM3" s="16"/>
      <c r="LBN3" s="152"/>
      <c r="LBO3" s="4"/>
      <c r="LBP3" s="2"/>
      <c r="LBQ3" s="2"/>
      <c r="LBR3" s="2"/>
      <c r="LBS3" s="4"/>
      <c r="LBT3" s="152"/>
      <c r="LBU3" s="16"/>
      <c r="LBV3" s="152"/>
      <c r="LBW3" s="4"/>
      <c r="LBX3" s="2"/>
      <c r="LBY3" s="2"/>
      <c r="LBZ3" s="2"/>
      <c r="LCA3" s="4"/>
      <c r="LCB3" s="152"/>
      <c r="LCC3" s="16"/>
      <c r="LCD3" s="152"/>
      <c r="LCE3" s="4"/>
      <c r="LCF3" s="2"/>
      <c r="LCG3" s="2"/>
      <c r="LCH3" s="2"/>
      <c r="LCI3" s="4"/>
      <c r="LCJ3" s="152"/>
      <c r="LCK3" s="16"/>
      <c r="LCL3" s="152"/>
      <c r="LCM3" s="4"/>
      <c r="LCN3" s="2"/>
      <c r="LCO3" s="2"/>
      <c r="LCP3" s="2"/>
      <c r="LCQ3" s="4"/>
      <c r="LCR3" s="152"/>
      <c r="LCS3" s="16"/>
      <c r="LCT3" s="152"/>
      <c r="LCU3" s="4"/>
      <c r="LCV3" s="2"/>
      <c r="LCW3" s="2"/>
      <c r="LCX3" s="2"/>
      <c r="LCY3" s="4"/>
      <c r="LCZ3" s="152"/>
      <c r="LDA3" s="16"/>
      <c r="LDB3" s="152"/>
      <c r="LDC3" s="4"/>
      <c r="LDD3" s="2"/>
      <c r="LDE3" s="2"/>
      <c r="LDF3" s="2"/>
      <c r="LDG3" s="4"/>
      <c r="LDH3" s="152"/>
      <c r="LDI3" s="16"/>
      <c r="LDJ3" s="152"/>
      <c r="LDK3" s="4"/>
      <c r="LDL3" s="2"/>
      <c r="LDM3" s="2"/>
      <c r="LDN3" s="2"/>
      <c r="LDO3" s="4"/>
      <c r="LDP3" s="152"/>
      <c r="LDQ3" s="16"/>
      <c r="LDR3" s="152"/>
      <c r="LDS3" s="4"/>
      <c r="LDT3" s="2"/>
      <c r="LDU3" s="2"/>
      <c r="LDV3" s="2"/>
      <c r="LDW3" s="4"/>
      <c r="LDX3" s="152"/>
      <c r="LDY3" s="16"/>
      <c r="LDZ3" s="152"/>
      <c r="LEA3" s="4"/>
      <c r="LEB3" s="2"/>
      <c r="LEC3" s="2"/>
      <c r="LED3" s="2"/>
      <c r="LEE3" s="4"/>
      <c r="LEF3" s="152"/>
      <c r="LEG3" s="16"/>
      <c r="LEH3" s="152"/>
      <c r="LEI3" s="4"/>
      <c r="LEJ3" s="2"/>
      <c r="LEK3" s="2"/>
      <c r="LEL3" s="2"/>
      <c r="LEM3" s="4"/>
      <c r="LEN3" s="152"/>
      <c r="LEO3" s="16"/>
      <c r="LEP3" s="152"/>
      <c r="LEQ3" s="4"/>
      <c r="LER3" s="2"/>
      <c r="LES3" s="2"/>
      <c r="LET3" s="2"/>
      <c r="LEU3" s="4"/>
      <c r="LEV3" s="152"/>
      <c r="LEW3" s="16"/>
      <c r="LEX3" s="152"/>
      <c r="LEY3" s="4"/>
      <c r="LEZ3" s="2"/>
      <c r="LFA3" s="2"/>
      <c r="LFB3" s="2"/>
      <c r="LFC3" s="4"/>
      <c r="LFD3" s="152"/>
      <c r="LFE3" s="16"/>
      <c r="LFF3" s="152"/>
      <c r="LFG3" s="4"/>
      <c r="LFH3" s="2"/>
      <c r="LFI3" s="2"/>
      <c r="LFJ3" s="2"/>
      <c r="LFK3" s="4"/>
      <c r="LFL3" s="152"/>
      <c r="LFM3" s="16"/>
      <c r="LFN3" s="152"/>
      <c r="LFO3" s="4"/>
      <c r="LFP3" s="2"/>
      <c r="LFQ3" s="2"/>
      <c r="LFR3" s="2"/>
      <c r="LFS3" s="4"/>
      <c r="LFT3" s="152"/>
      <c r="LFU3" s="16"/>
      <c r="LFV3" s="152"/>
      <c r="LFW3" s="4"/>
      <c r="LFX3" s="2"/>
      <c r="LFY3" s="2"/>
      <c r="LFZ3" s="2"/>
      <c r="LGA3" s="4"/>
      <c r="LGB3" s="152"/>
      <c r="LGC3" s="16"/>
      <c r="LGD3" s="152"/>
      <c r="LGE3" s="4"/>
      <c r="LGF3" s="2"/>
      <c r="LGG3" s="2"/>
      <c r="LGH3" s="2"/>
      <c r="LGI3" s="4"/>
      <c r="LGJ3" s="152"/>
      <c r="LGK3" s="16"/>
      <c r="LGL3" s="152"/>
      <c r="LGM3" s="4"/>
      <c r="LGN3" s="2"/>
      <c r="LGO3" s="2"/>
      <c r="LGP3" s="2"/>
      <c r="LGQ3" s="4"/>
      <c r="LGR3" s="152"/>
      <c r="LGS3" s="16"/>
      <c r="LGT3" s="152"/>
      <c r="LGU3" s="4"/>
      <c r="LGV3" s="2"/>
      <c r="LGW3" s="2"/>
      <c r="LGX3" s="2"/>
      <c r="LGY3" s="4"/>
      <c r="LGZ3" s="152"/>
      <c r="LHA3" s="16"/>
      <c r="LHB3" s="152"/>
      <c r="LHC3" s="4"/>
      <c r="LHD3" s="2"/>
      <c r="LHE3" s="2"/>
      <c r="LHF3" s="2"/>
      <c r="LHG3" s="4"/>
      <c r="LHH3" s="152"/>
      <c r="LHI3" s="16"/>
      <c r="LHJ3" s="152"/>
      <c r="LHK3" s="4"/>
      <c r="LHL3" s="2"/>
      <c r="LHM3" s="2"/>
      <c r="LHN3" s="2"/>
      <c r="LHO3" s="4"/>
      <c r="LHP3" s="152"/>
      <c r="LHQ3" s="16"/>
      <c r="LHR3" s="152"/>
      <c r="LHS3" s="4"/>
      <c r="LHT3" s="2"/>
      <c r="LHU3" s="2"/>
      <c r="LHV3" s="2"/>
      <c r="LHW3" s="4"/>
      <c r="LHX3" s="152"/>
      <c r="LHY3" s="16"/>
      <c r="LHZ3" s="152"/>
      <c r="LIA3" s="4"/>
      <c r="LIB3" s="2"/>
      <c r="LIC3" s="2"/>
      <c r="LID3" s="2"/>
      <c r="LIE3" s="4"/>
      <c r="LIF3" s="152"/>
      <c r="LIG3" s="16"/>
      <c r="LIH3" s="152"/>
      <c r="LII3" s="4"/>
      <c r="LIJ3" s="2"/>
      <c r="LIK3" s="2"/>
      <c r="LIL3" s="2"/>
      <c r="LIM3" s="4"/>
      <c r="LIN3" s="152"/>
      <c r="LIO3" s="16"/>
      <c r="LIP3" s="152"/>
      <c r="LIQ3" s="4"/>
      <c r="LIR3" s="2"/>
      <c r="LIS3" s="2"/>
      <c r="LIT3" s="2"/>
      <c r="LIU3" s="4"/>
      <c r="LIV3" s="152"/>
      <c r="LIW3" s="16"/>
      <c r="LIX3" s="152"/>
      <c r="LIY3" s="4"/>
      <c r="LIZ3" s="2"/>
      <c r="LJA3" s="2"/>
      <c r="LJB3" s="2"/>
      <c r="LJC3" s="4"/>
      <c r="LJD3" s="152"/>
      <c r="LJE3" s="16"/>
      <c r="LJF3" s="152"/>
      <c r="LJG3" s="4"/>
      <c r="LJH3" s="2"/>
      <c r="LJI3" s="2"/>
      <c r="LJJ3" s="2"/>
      <c r="LJK3" s="4"/>
      <c r="LJL3" s="152"/>
      <c r="LJM3" s="16"/>
      <c r="LJN3" s="152"/>
      <c r="LJO3" s="4"/>
      <c r="LJP3" s="2"/>
      <c r="LJQ3" s="2"/>
      <c r="LJR3" s="2"/>
      <c r="LJS3" s="4"/>
      <c r="LJT3" s="152"/>
      <c r="LJU3" s="16"/>
      <c r="LJV3" s="152"/>
      <c r="LJW3" s="4"/>
      <c r="LJX3" s="2"/>
      <c r="LJY3" s="2"/>
      <c r="LJZ3" s="2"/>
      <c r="LKA3" s="4"/>
      <c r="LKB3" s="152"/>
      <c r="LKC3" s="16"/>
      <c r="LKD3" s="152"/>
      <c r="LKE3" s="4"/>
      <c r="LKF3" s="2"/>
      <c r="LKG3" s="2"/>
      <c r="LKH3" s="2"/>
      <c r="LKI3" s="4"/>
      <c r="LKJ3" s="152"/>
      <c r="LKK3" s="16"/>
      <c r="LKL3" s="152"/>
      <c r="LKM3" s="4"/>
      <c r="LKN3" s="2"/>
      <c r="LKO3" s="2"/>
      <c r="LKP3" s="2"/>
      <c r="LKQ3" s="4"/>
      <c r="LKR3" s="152"/>
      <c r="LKS3" s="16"/>
      <c r="LKT3" s="152"/>
      <c r="LKU3" s="4"/>
      <c r="LKV3" s="2"/>
      <c r="LKW3" s="2"/>
      <c r="LKX3" s="2"/>
      <c r="LKY3" s="4"/>
      <c r="LKZ3" s="152"/>
      <c r="LLA3" s="16"/>
      <c r="LLB3" s="152"/>
      <c r="LLC3" s="4"/>
      <c r="LLD3" s="2"/>
      <c r="LLE3" s="2"/>
      <c r="LLF3" s="2"/>
      <c r="LLG3" s="4"/>
      <c r="LLH3" s="152"/>
      <c r="LLI3" s="16"/>
      <c r="LLJ3" s="152"/>
      <c r="LLK3" s="4"/>
      <c r="LLL3" s="2"/>
      <c r="LLM3" s="2"/>
      <c r="LLN3" s="2"/>
      <c r="LLO3" s="4"/>
      <c r="LLP3" s="152"/>
      <c r="LLQ3" s="16"/>
      <c r="LLR3" s="152"/>
      <c r="LLS3" s="4"/>
      <c r="LLT3" s="2"/>
      <c r="LLU3" s="2"/>
      <c r="LLV3" s="2"/>
      <c r="LLW3" s="4"/>
      <c r="LLX3" s="152"/>
      <c r="LLY3" s="16"/>
      <c r="LLZ3" s="152"/>
      <c r="LMA3" s="4"/>
      <c r="LMB3" s="2"/>
      <c r="LMC3" s="2"/>
      <c r="LMD3" s="2"/>
      <c r="LME3" s="4"/>
      <c r="LMF3" s="152"/>
      <c r="LMG3" s="16"/>
      <c r="LMH3" s="152"/>
      <c r="LMI3" s="4"/>
      <c r="LMJ3" s="2"/>
      <c r="LMK3" s="2"/>
      <c r="LML3" s="2"/>
      <c r="LMM3" s="4"/>
      <c r="LMN3" s="152"/>
      <c r="LMO3" s="16"/>
      <c r="LMP3" s="152"/>
      <c r="LMQ3" s="4"/>
      <c r="LMR3" s="2"/>
      <c r="LMS3" s="2"/>
      <c r="LMT3" s="2"/>
      <c r="LMU3" s="4"/>
      <c r="LMV3" s="152"/>
      <c r="LMW3" s="16"/>
      <c r="LMX3" s="152"/>
      <c r="LMY3" s="4"/>
      <c r="LMZ3" s="2"/>
      <c r="LNA3" s="2"/>
      <c r="LNB3" s="2"/>
      <c r="LNC3" s="4"/>
      <c r="LND3" s="152"/>
      <c r="LNE3" s="16"/>
      <c r="LNF3" s="152"/>
      <c r="LNG3" s="4"/>
      <c r="LNH3" s="2"/>
      <c r="LNI3" s="2"/>
      <c r="LNJ3" s="2"/>
      <c r="LNK3" s="4"/>
      <c r="LNL3" s="152"/>
      <c r="LNM3" s="16"/>
      <c r="LNN3" s="152"/>
      <c r="LNO3" s="4"/>
      <c r="LNP3" s="2"/>
      <c r="LNQ3" s="2"/>
      <c r="LNR3" s="2"/>
      <c r="LNS3" s="4"/>
      <c r="LNT3" s="152"/>
      <c r="LNU3" s="16"/>
      <c r="LNV3" s="152"/>
      <c r="LNW3" s="4"/>
      <c r="LNX3" s="2"/>
      <c r="LNY3" s="2"/>
      <c r="LNZ3" s="2"/>
      <c r="LOA3" s="4"/>
      <c r="LOB3" s="152"/>
      <c r="LOC3" s="16"/>
      <c r="LOD3" s="152"/>
      <c r="LOE3" s="4"/>
      <c r="LOF3" s="2"/>
      <c r="LOG3" s="2"/>
      <c r="LOH3" s="2"/>
      <c r="LOI3" s="4"/>
      <c r="LOJ3" s="152"/>
      <c r="LOK3" s="16"/>
      <c r="LOL3" s="152"/>
      <c r="LOM3" s="4"/>
      <c r="LON3" s="2"/>
      <c r="LOO3" s="2"/>
      <c r="LOP3" s="2"/>
      <c r="LOQ3" s="4"/>
      <c r="LOR3" s="152"/>
      <c r="LOS3" s="16"/>
      <c r="LOT3" s="152"/>
      <c r="LOU3" s="4"/>
      <c r="LOV3" s="2"/>
      <c r="LOW3" s="2"/>
      <c r="LOX3" s="2"/>
      <c r="LOY3" s="4"/>
      <c r="LOZ3" s="152"/>
      <c r="LPA3" s="16"/>
      <c r="LPB3" s="152"/>
      <c r="LPC3" s="4"/>
      <c r="LPD3" s="2"/>
      <c r="LPE3" s="2"/>
      <c r="LPF3" s="2"/>
      <c r="LPG3" s="4"/>
      <c r="LPH3" s="152"/>
      <c r="LPI3" s="16"/>
      <c r="LPJ3" s="152"/>
      <c r="LPK3" s="4"/>
      <c r="LPL3" s="2"/>
      <c r="LPM3" s="2"/>
      <c r="LPN3" s="2"/>
      <c r="LPO3" s="4"/>
      <c r="LPP3" s="152"/>
      <c r="LPQ3" s="16"/>
      <c r="LPR3" s="152"/>
      <c r="LPS3" s="4"/>
      <c r="LPT3" s="2"/>
      <c r="LPU3" s="2"/>
      <c r="LPV3" s="2"/>
      <c r="LPW3" s="4"/>
      <c r="LPX3" s="152"/>
      <c r="LPY3" s="16"/>
      <c r="LPZ3" s="152"/>
      <c r="LQA3" s="4"/>
      <c r="LQB3" s="2"/>
      <c r="LQC3" s="2"/>
      <c r="LQD3" s="2"/>
      <c r="LQE3" s="4"/>
      <c r="LQF3" s="152"/>
      <c r="LQG3" s="16"/>
      <c r="LQH3" s="152"/>
      <c r="LQI3" s="4"/>
      <c r="LQJ3" s="2"/>
      <c r="LQK3" s="2"/>
      <c r="LQL3" s="2"/>
      <c r="LQM3" s="4"/>
      <c r="LQN3" s="152"/>
      <c r="LQO3" s="16"/>
      <c r="LQP3" s="152"/>
      <c r="LQQ3" s="4"/>
      <c r="LQR3" s="2"/>
      <c r="LQS3" s="2"/>
      <c r="LQT3" s="2"/>
      <c r="LQU3" s="4"/>
      <c r="LQV3" s="152"/>
      <c r="LQW3" s="16"/>
      <c r="LQX3" s="152"/>
      <c r="LQY3" s="4"/>
      <c r="LQZ3" s="2"/>
      <c r="LRA3" s="2"/>
      <c r="LRB3" s="2"/>
      <c r="LRC3" s="4"/>
      <c r="LRD3" s="152"/>
      <c r="LRE3" s="16"/>
      <c r="LRF3" s="152"/>
      <c r="LRG3" s="4"/>
      <c r="LRH3" s="2"/>
      <c r="LRI3" s="2"/>
      <c r="LRJ3" s="2"/>
      <c r="LRK3" s="4"/>
      <c r="LRL3" s="152"/>
      <c r="LRM3" s="16"/>
      <c r="LRN3" s="152"/>
      <c r="LRO3" s="4"/>
      <c r="LRP3" s="2"/>
      <c r="LRQ3" s="2"/>
      <c r="LRR3" s="2"/>
      <c r="LRS3" s="4"/>
      <c r="LRT3" s="152"/>
      <c r="LRU3" s="16"/>
      <c r="LRV3" s="152"/>
      <c r="LRW3" s="4"/>
      <c r="LRX3" s="2"/>
      <c r="LRY3" s="2"/>
      <c r="LRZ3" s="2"/>
      <c r="LSA3" s="4"/>
      <c r="LSB3" s="152"/>
      <c r="LSC3" s="16"/>
      <c r="LSD3" s="152"/>
      <c r="LSE3" s="4"/>
      <c r="LSF3" s="2"/>
      <c r="LSG3" s="2"/>
      <c r="LSH3" s="2"/>
      <c r="LSI3" s="4"/>
      <c r="LSJ3" s="152"/>
      <c r="LSK3" s="16"/>
      <c r="LSL3" s="152"/>
      <c r="LSM3" s="4"/>
      <c r="LSN3" s="2"/>
      <c r="LSO3" s="2"/>
      <c r="LSP3" s="2"/>
      <c r="LSQ3" s="4"/>
      <c r="LSR3" s="152"/>
      <c r="LSS3" s="16"/>
      <c r="LST3" s="152"/>
      <c r="LSU3" s="4"/>
      <c r="LSV3" s="2"/>
      <c r="LSW3" s="2"/>
      <c r="LSX3" s="2"/>
      <c r="LSY3" s="4"/>
      <c r="LSZ3" s="152"/>
      <c r="LTA3" s="16"/>
      <c r="LTB3" s="152"/>
      <c r="LTC3" s="4"/>
      <c r="LTD3" s="2"/>
      <c r="LTE3" s="2"/>
      <c r="LTF3" s="2"/>
      <c r="LTG3" s="4"/>
      <c r="LTH3" s="152"/>
      <c r="LTI3" s="16"/>
      <c r="LTJ3" s="152"/>
      <c r="LTK3" s="4"/>
      <c r="LTL3" s="2"/>
      <c r="LTM3" s="2"/>
      <c r="LTN3" s="2"/>
      <c r="LTO3" s="4"/>
      <c r="LTP3" s="152"/>
      <c r="LTQ3" s="16"/>
      <c r="LTR3" s="152"/>
      <c r="LTS3" s="4"/>
      <c r="LTT3" s="2"/>
      <c r="LTU3" s="2"/>
      <c r="LTV3" s="2"/>
      <c r="LTW3" s="4"/>
      <c r="LTX3" s="152"/>
      <c r="LTY3" s="16"/>
      <c r="LTZ3" s="152"/>
      <c r="LUA3" s="4"/>
      <c r="LUB3" s="2"/>
      <c r="LUC3" s="2"/>
      <c r="LUD3" s="2"/>
      <c r="LUE3" s="4"/>
      <c r="LUF3" s="152"/>
      <c r="LUG3" s="16"/>
      <c r="LUH3" s="152"/>
      <c r="LUI3" s="4"/>
      <c r="LUJ3" s="2"/>
      <c r="LUK3" s="2"/>
      <c r="LUL3" s="2"/>
      <c r="LUM3" s="4"/>
      <c r="LUN3" s="152"/>
      <c r="LUO3" s="16"/>
      <c r="LUP3" s="152"/>
      <c r="LUQ3" s="4"/>
      <c r="LUR3" s="2"/>
      <c r="LUS3" s="2"/>
      <c r="LUT3" s="2"/>
      <c r="LUU3" s="4"/>
      <c r="LUV3" s="152"/>
      <c r="LUW3" s="16"/>
      <c r="LUX3" s="152"/>
      <c r="LUY3" s="4"/>
      <c r="LUZ3" s="2"/>
      <c r="LVA3" s="2"/>
      <c r="LVB3" s="2"/>
      <c r="LVC3" s="4"/>
      <c r="LVD3" s="152"/>
      <c r="LVE3" s="16"/>
      <c r="LVF3" s="152"/>
      <c r="LVG3" s="4"/>
      <c r="LVH3" s="2"/>
      <c r="LVI3" s="2"/>
      <c r="LVJ3" s="2"/>
      <c r="LVK3" s="4"/>
      <c r="LVL3" s="152"/>
      <c r="LVM3" s="16"/>
      <c r="LVN3" s="152"/>
      <c r="LVO3" s="4"/>
      <c r="LVP3" s="2"/>
      <c r="LVQ3" s="2"/>
      <c r="LVR3" s="2"/>
      <c r="LVS3" s="4"/>
      <c r="LVT3" s="152"/>
      <c r="LVU3" s="16"/>
      <c r="LVV3" s="152"/>
      <c r="LVW3" s="4"/>
      <c r="LVX3" s="2"/>
      <c r="LVY3" s="2"/>
      <c r="LVZ3" s="2"/>
      <c r="LWA3" s="4"/>
      <c r="LWB3" s="152"/>
      <c r="LWC3" s="16"/>
      <c r="LWD3" s="152"/>
      <c r="LWE3" s="4"/>
      <c r="LWF3" s="2"/>
      <c r="LWG3" s="2"/>
      <c r="LWH3" s="2"/>
      <c r="LWI3" s="4"/>
      <c r="LWJ3" s="152"/>
      <c r="LWK3" s="16"/>
      <c r="LWL3" s="152"/>
      <c r="LWM3" s="4"/>
      <c r="LWN3" s="2"/>
      <c r="LWO3" s="2"/>
      <c r="LWP3" s="2"/>
      <c r="LWQ3" s="4"/>
      <c r="LWR3" s="152"/>
      <c r="LWS3" s="16"/>
      <c r="LWT3" s="152"/>
      <c r="LWU3" s="4"/>
      <c r="LWV3" s="2"/>
      <c r="LWW3" s="2"/>
      <c r="LWX3" s="2"/>
      <c r="LWY3" s="4"/>
      <c r="LWZ3" s="152"/>
      <c r="LXA3" s="16"/>
      <c r="LXB3" s="152"/>
      <c r="LXC3" s="4"/>
      <c r="LXD3" s="2"/>
      <c r="LXE3" s="2"/>
      <c r="LXF3" s="2"/>
      <c r="LXG3" s="4"/>
      <c r="LXH3" s="152"/>
      <c r="LXI3" s="16"/>
      <c r="LXJ3" s="152"/>
      <c r="LXK3" s="4"/>
      <c r="LXL3" s="2"/>
      <c r="LXM3" s="2"/>
      <c r="LXN3" s="2"/>
      <c r="LXO3" s="4"/>
      <c r="LXP3" s="152"/>
      <c r="LXQ3" s="16"/>
      <c r="LXR3" s="152"/>
      <c r="LXS3" s="4"/>
      <c r="LXT3" s="2"/>
      <c r="LXU3" s="2"/>
      <c r="LXV3" s="2"/>
      <c r="LXW3" s="4"/>
      <c r="LXX3" s="152"/>
      <c r="LXY3" s="16"/>
      <c r="LXZ3" s="152"/>
      <c r="LYA3" s="4"/>
      <c r="LYB3" s="2"/>
      <c r="LYC3" s="2"/>
      <c r="LYD3" s="2"/>
      <c r="LYE3" s="4"/>
      <c r="LYF3" s="152"/>
      <c r="LYG3" s="16"/>
      <c r="LYH3" s="152"/>
      <c r="LYI3" s="4"/>
      <c r="LYJ3" s="2"/>
      <c r="LYK3" s="2"/>
      <c r="LYL3" s="2"/>
      <c r="LYM3" s="4"/>
      <c r="LYN3" s="152"/>
      <c r="LYO3" s="16"/>
      <c r="LYP3" s="152"/>
      <c r="LYQ3" s="4"/>
      <c r="LYR3" s="2"/>
      <c r="LYS3" s="2"/>
      <c r="LYT3" s="2"/>
      <c r="LYU3" s="4"/>
      <c r="LYV3" s="152"/>
      <c r="LYW3" s="16"/>
      <c r="LYX3" s="152"/>
      <c r="LYY3" s="4"/>
      <c r="LYZ3" s="2"/>
      <c r="LZA3" s="2"/>
      <c r="LZB3" s="2"/>
      <c r="LZC3" s="4"/>
      <c r="LZD3" s="152"/>
      <c r="LZE3" s="16"/>
      <c r="LZF3" s="152"/>
      <c r="LZG3" s="4"/>
      <c r="LZH3" s="2"/>
      <c r="LZI3" s="2"/>
      <c r="LZJ3" s="2"/>
      <c r="LZK3" s="4"/>
      <c r="LZL3" s="152"/>
      <c r="LZM3" s="16"/>
      <c r="LZN3" s="152"/>
      <c r="LZO3" s="4"/>
      <c r="LZP3" s="2"/>
      <c r="LZQ3" s="2"/>
      <c r="LZR3" s="2"/>
      <c r="LZS3" s="4"/>
      <c r="LZT3" s="152"/>
      <c r="LZU3" s="16"/>
      <c r="LZV3" s="152"/>
      <c r="LZW3" s="4"/>
      <c r="LZX3" s="2"/>
      <c r="LZY3" s="2"/>
      <c r="LZZ3" s="2"/>
      <c r="MAA3" s="4"/>
      <c r="MAB3" s="152"/>
      <c r="MAC3" s="16"/>
      <c r="MAD3" s="152"/>
      <c r="MAE3" s="4"/>
      <c r="MAF3" s="2"/>
      <c r="MAG3" s="2"/>
      <c r="MAH3" s="2"/>
      <c r="MAI3" s="4"/>
      <c r="MAJ3" s="152"/>
      <c r="MAK3" s="16"/>
      <c r="MAL3" s="152"/>
      <c r="MAM3" s="4"/>
      <c r="MAN3" s="2"/>
      <c r="MAO3" s="2"/>
      <c r="MAP3" s="2"/>
      <c r="MAQ3" s="4"/>
      <c r="MAR3" s="152"/>
      <c r="MAS3" s="16"/>
      <c r="MAT3" s="152"/>
      <c r="MAU3" s="4"/>
      <c r="MAV3" s="2"/>
      <c r="MAW3" s="2"/>
      <c r="MAX3" s="2"/>
      <c r="MAY3" s="4"/>
      <c r="MAZ3" s="152"/>
      <c r="MBA3" s="16"/>
      <c r="MBB3" s="152"/>
      <c r="MBC3" s="4"/>
      <c r="MBD3" s="2"/>
      <c r="MBE3" s="2"/>
      <c r="MBF3" s="2"/>
      <c r="MBG3" s="4"/>
      <c r="MBH3" s="152"/>
      <c r="MBI3" s="16"/>
      <c r="MBJ3" s="152"/>
      <c r="MBK3" s="4"/>
      <c r="MBL3" s="2"/>
      <c r="MBM3" s="2"/>
      <c r="MBN3" s="2"/>
      <c r="MBO3" s="4"/>
      <c r="MBP3" s="152"/>
      <c r="MBQ3" s="16"/>
      <c r="MBR3" s="152"/>
      <c r="MBS3" s="4"/>
      <c r="MBT3" s="2"/>
      <c r="MBU3" s="2"/>
      <c r="MBV3" s="2"/>
      <c r="MBW3" s="4"/>
      <c r="MBX3" s="152"/>
      <c r="MBY3" s="16"/>
      <c r="MBZ3" s="152"/>
      <c r="MCA3" s="4"/>
      <c r="MCB3" s="2"/>
      <c r="MCC3" s="2"/>
      <c r="MCD3" s="2"/>
      <c r="MCE3" s="4"/>
      <c r="MCF3" s="152"/>
      <c r="MCG3" s="16"/>
      <c r="MCH3" s="152"/>
      <c r="MCI3" s="4"/>
      <c r="MCJ3" s="2"/>
      <c r="MCK3" s="2"/>
      <c r="MCL3" s="2"/>
      <c r="MCM3" s="4"/>
      <c r="MCN3" s="152"/>
      <c r="MCO3" s="16"/>
      <c r="MCP3" s="152"/>
      <c r="MCQ3" s="4"/>
      <c r="MCR3" s="2"/>
      <c r="MCS3" s="2"/>
      <c r="MCT3" s="2"/>
      <c r="MCU3" s="4"/>
      <c r="MCV3" s="152"/>
      <c r="MCW3" s="16"/>
      <c r="MCX3" s="152"/>
      <c r="MCY3" s="4"/>
      <c r="MCZ3" s="2"/>
      <c r="MDA3" s="2"/>
      <c r="MDB3" s="2"/>
      <c r="MDC3" s="4"/>
      <c r="MDD3" s="152"/>
      <c r="MDE3" s="16"/>
      <c r="MDF3" s="152"/>
      <c r="MDG3" s="4"/>
      <c r="MDH3" s="2"/>
      <c r="MDI3" s="2"/>
      <c r="MDJ3" s="2"/>
      <c r="MDK3" s="4"/>
      <c r="MDL3" s="152"/>
      <c r="MDM3" s="16"/>
      <c r="MDN3" s="152"/>
      <c r="MDO3" s="4"/>
      <c r="MDP3" s="2"/>
      <c r="MDQ3" s="2"/>
      <c r="MDR3" s="2"/>
      <c r="MDS3" s="4"/>
      <c r="MDT3" s="152"/>
      <c r="MDU3" s="16"/>
      <c r="MDV3" s="152"/>
      <c r="MDW3" s="4"/>
      <c r="MDX3" s="2"/>
      <c r="MDY3" s="2"/>
      <c r="MDZ3" s="2"/>
      <c r="MEA3" s="4"/>
      <c r="MEB3" s="152"/>
      <c r="MEC3" s="16"/>
      <c r="MED3" s="152"/>
      <c r="MEE3" s="4"/>
      <c r="MEF3" s="2"/>
      <c r="MEG3" s="2"/>
      <c r="MEH3" s="2"/>
      <c r="MEI3" s="4"/>
      <c r="MEJ3" s="152"/>
      <c r="MEK3" s="16"/>
      <c r="MEL3" s="152"/>
      <c r="MEM3" s="4"/>
      <c r="MEN3" s="2"/>
      <c r="MEO3" s="2"/>
      <c r="MEP3" s="2"/>
      <c r="MEQ3" s="4"/>
      <c r="MER3" s="152"/>
      <c r="MES3" s="16"/>
      <c r="MET3" s="152"/>
      <c r="MEU3" s="4"/>
      <c r="MEV3" s="2"/>
      <c r="MEW3" s="2"/>
      <c r="MEX3" s="2"/>
      <c r="MEY3" s="4"/>
      <c r="MEZ3" s="152"/>
      <c r="MFA3" s="16"/>
      <c r="MFB3" s="152"/>
      <c r="MFC3" s="4"/>
      <c r="MFD3" s="2"/>
      <c r="MFE3" s="2"/>
      <c r="MFF3" s="2"/>
      <c r="MFG3" s="4"/>
      <c r="MFH3" s="152"/>
      <c r="MFI3" s="16"/>
      <c r="MFJ3" s="152"/>
      <c r="MFK3" s="4"/>
      <c r="MFL3" s="2"/>
      <c r="MFM3" s="2"/>
      <c r="MFN3" s="2"/>
      <c r="MFO3" s="4"/>
      <c r="MFP3" s="152"/>
      <c r="MFQ3" s="16"/>
      <c r="MFR3" s="152"/>
      <c r="MFS3" s="4"/>
      <c r="MFT3" s="2"/>
      <c r="MFU3" s="2"/>
      <c r="MFV3" s="2"/>
      <c r="MFW3" s="4"/>
      <c r="MFX3" s="152"/>
      <c r="MFY3" s="16"/>
      <c r="MFZ3" s="152"/>
      <c r="MGA3" s="4"/>
      <c r="MGB3" s="2"/>
      <c r="MGC3" s="2"/>
      <c r="MGD3" s="2"/>
      <c r="MGE3" s="4"/>
      <c r="MGF3" s="152"/>
      <c r="MGG3" s="16"/>
      <c r="MGH3" s="152"/>
      <c r="MGI3" s="4"/>
      <c r="MGJ3" s="2"/>
      <c r="MGK3" s="2"/>
      <c r="MGL3" s="2"/>
      <c r="MGM3" s="4"/>
      <c r="MGN3" s="152"/>
      <c r="MGO3" s="16"/>
      <c r="MGP3" s="152"/>
      <c r="MGQ3" s="4"/>
      <c r="MGR3" s="2"/>
      <c r="MGS3" s="2"/>
      <c r="MGT3" s="2"/>
      <c r="MGU3" s="4"/>
      <c r="MGV3" s="152"/>
      <c r="MGW3" s="16"/>
      <c r="MGX3" s="152"/>
      <c r="MGY3" s="4"/>
      <c r="MGZ3" s="2"/>
      <c r="MHA3" s="2"/>
      <c r="MHB3" s="2"/>
      <c r="MHC3" s="4"/>
      <c r="MHD3" s="152"/>
      <c r="MHE3" s="16"/>
      <c r="MHF3" s="152"/>
      <c r="MHG3" s="4"/>
      <c r="MHH3" s="2"/>
      <c r="MHI3" s="2"/>
      <c r="MHJ3" s="2"/>
      <c r="MHK3" s="4"/>
      <c r="MHL3" s="152"/>
      <c r="MHM3" s="16"/>
      <c r="MHN3" s="152"/>
      <c r="MHO3" s="4"/>
      <c r="MHP3" s="2"/>
      <c r="MHQ3" s="2"/>
      <c r="MHR3" s="2"/>
      <c r="MHS3" s="4"/>
      <c r="MHT3" s="152"/>
      <c r="MHU3" s="16"/>
      <c r="MHV3" s="152"/>
      <c r="MHW3" s="4"/>
      <c r="MHX3" s="2"/>
      <c r="MHY3" s="2"/>
      <c r="MHZ3" s="2"/>
      <c r="MIA3" s="4"/>
      <c r="MIB3" s="152"/>
      <c r="MIC3" s="16"/>
      <c r="MID3" s="152"/>
      <c r="MIE3" s="4"/>
      <c r="MIF3" s="2"/>
      <c r="MIG3" s="2"/>
      <c r="MIH3" s="2"/>
      <c r="MII3" s="4"/>
      <c r="MIJ3" s="152"/>
      <c r="MIK3" s="16"/>
      <c r="MIL3" s="152"/>
      <c r="MIM3" s="4"/>
      <c r="MIN3" s="2"/>
      <c r="MIO3" s="2"/>
      <c r="MIP3" s="2"/>
      <c r="MIQ3" s="4"/>
      <c r="MIR3" s="152"/>
      <c r="MIS3" s="16"/>
      <c r="MIT3" s="152"/>
      <c r="MIU3" s="4"/>
      <c r="MIV3" s="2"/>
      <c r="MIW3" s="2"/>
      <c r="MIX3" s="2"/>
      <c r="MIY3" s="4"/>
      <c r="MIZ3" s="152"/>
      <c r="MJA3" s="16"/>
      <c r="MJB3" s="152"/>
      <c r="MJC3" s="4"/>
      <c r="MJD3" s="2"/>
      <c r="MJE3" s="2"/>
      <c r="MJF3" s="2"/>
      <c r="MJG3" s="4"/>
      <c r="MJH3" s="152"/>
      <c r="MJI3" s="16"/>
      <c r="MJJ3" s="152"/>
      <c r="MJK3" s="4"/>
      <c r="MJL3" s="2"/>
      <c r="MJM3" s="2"/>
      <c r="MJN3" s="2"/>
      <c r="MJO3" s="4"/>
      <c r="MJP3" s="152"/>
      <c r="MJQ3" s="16"/>
      <c r="MJR3" s="152"/>
      <c r="MJS3" s="4"/>
      <c r="MJT3" s="2"/>
      <c r="MJU3" s="2"/>
      <c r="MJV3" s="2"/>
      <c r="MJW3" s="4"/>
      <c r="MJX3" s="152"/>
      <c r="MJY3" s="16"/>
      <c r="MJZ3" s="152"/>
      <c r="MKA3" s="4"/>
      <c r="MKB3" s="2"/>
      <c r="MKC3" s="2"/>
      <c r="MKD3" s="2"/>
      <c r="MKE3" s="4"/>
      <c r="MKF3" s="152"/>
      <c r="MKG3" s="16"/>
      <c r="MKH3" s="152"/>
      <c r="MKI3" s="4"/>
      <c r="MKJ3" s="2"/>
      <c r="MKK3" s="2"/>
      <c r="MKL3" s="2"/>
      <c r="MKM3" s="4"/>
      <c r="MKN3" s="152"/>
      <c r="MKO3" s="16"/>
      <c r="MKP3" s="152"/>
      <c r="MKQ3" s="4"/>
      <c r="MKR3" s="2"/>
      <c r="MKS3" s="2"/>
      <c r="MKT3" s="2"/>
      <c r="MKU3" s="4"/>
      <c r="MKV3" s="152"/>
      <c r="MKW3" s="16"/>
      <c r="MKX3" s="152"/>
      <c r="MKY3" s="4"/>
      <c r="MKZ3" s="2"/>
      <c r="MLA3" s="2"/>
      <c r="MLB3" s="2"/>
      <c r="MLC3" s="4"/>
      <c r="MLD3" s="152"/>
      <c r="MLE3" s="16"/>
      <c r="MLF3" s="152"/>
      <c r="MLG3" s="4"/>
      <c r="MLH3" s="2"/>
      <c r="MLI3" s="2"/>
      <c r="MLJ3" s="2"/>
      <c r="MLK3" s="4"/>
      <c r="MLL3" s="152"/>
      <c r="MLM3" s="16"/>
      <c r="MLN3" s="152"/>
      <c r="MLO3" s="4"/>
      <c r="MLP3" s="2"/>
      <c r="MLQ3" s="2"/>
      <c r="MLR3" s="2"/>
      <c r="MLS3" s="4"/>
      <c r="MLT3" s="152"/>
      <c r="MLU3" s="16"/>
      <c r="MLV3" s="152"/>
      <c r="MLW3" s="4"/>
      <c r="MLX3" s="2"/>
      <c r="MLY3" s="2"/>
      <c r="MLZ3" s="2"/>
      <c r="MMA3" s="4"/>
      <c r="MMB3" s="152"/>
      <c r="MMC3" s="16"/>
      <c r="MMD3" s="152"/>
      <c r="MME3" s="4"/>
      <c r="MMF3" s="2"/>
      <c r="MMG3" s="2"/>
      <c r="MMH3" s="2"/>
      <c r="MMI3" s="4"/>
      <c r="MMJ3" s="152"/>
      <c r="MMK3" s="16"/>
      <c r="MML3" s="152"/>
      <c r="MMM3" s="4"/>
      <c r="MMN3" s="2"/>
      <c r="MMO3" s="2"/>
      <c r="MMP3" s="2"/>
      <c r="MMQ3" s="4"/>
      <c r="MMR3" s="152"/>
      <c r="MMS3" s="16"/>
      <c r="MMT3" s="152"/>
      <c r="MMU3" s="4"/>
      <c r="MMV3" s="2"/>
      <c r="MMW3" s="2"/>
      <c r="MMX3" s="2"/>
      <c r="MMY3" s="4"/>
      <c r="MMZ3" s="152"/>
      <c r="MNA3" s="16"/>
      <c r="MNB3" s="152"/>
      <c r="MNC3" s="4"/>
      <c r="MND3" s="2"/>
      <c r="MNE3" s="2"/>
      <c r="MNF3" s="2"/>
      <c r="MNG3" s="4"/>
      <c r="MNH3" s="152"/>
      <c r="MNI3" s="16"/>
      <c r="MNJ3" s="152"/>
      <c r="MNK3" s="4"/>
      <c r="MNL3" s="2"/>
      <c r="MNM3" s="2"/>
      <c r="MNN3" s="2"/>
      <c r="MNO3" s="4"/>
      <c r="MNP3" s="152"/>
      <c r="MNQ3" s="16"/>
      <c r="MNR3" s="152"/>
      <c r="MNS3" s="4"/>
      <c r="MNT3" s="2"/>
      <c r="MNU3" s="2"/>
      <c r="MNV3" s="2"/>
      <c r="MNW3" s="4"/>
      <c r="MNX3" s="152"/>
      <c r="MNY3" s="16"/>
      <c r="MNZ3" s="152"/>
      <c r="MOA3" s="4"/>
      <c r="MOB3" s="2"/>
      <c r="MOC3" s="2"/>
      <c r="MOD3" s="2"/>
      <c r="MOE3" s="4"/>
      <c r="MOF3" s="152"/>
      <c r="MOG3" s="16"/>
      <c r="MOH3" s="152"/>
      <c r="MOI3" s="4"/>
      <c r="MOJ3" s="2"/>
      <c r="MOK3" s="2"/>
      <c r="MOL3" s="2"/>
      <c r="MOM3" s="4"/>
      <c r="MON3" s="152"/>
      <c r="MOO3" s="16"/>
      <c r="MOP3" s="152"/>
      <c r="MOQ3" s="4"/>
      <c r="MOR3" s="2"/>
      <c r="MOS3" s="2"/>
      <c r="MOT3" s="2"/>
      <c r="MOU3" s="4"/>
      <c r="MOV3" s="152"/>
      <c r="MOW3" s="16"/>
      <c r="MOX3" s="152"/>
      <c r="MOY3" s="4"/>
      <c r="MOZ3" s="2"/>
      <c r="MPA3" s="2"/>
      <c r="MPB3" s="2"/>
      <c r="MPC3" s="4"/>
      <c r="MPD3" s="152"/>
      <c r="MPE3" s="16"/>
      <c r="MPF3" s="152"/>
      <c r="MPG3" s="4"/>
      <c r="MPH3" s="2"/>
      <c r="MPI3" s="2"/>
      <c r="MPJ3" s="2"/>
      <c r="MPK3" s="4"/>
      <c r="MPL3" s="152"/>
      <c r="MPM3" s="16"/>
      <c r="MPN3" s="152"/>
      <c r="MPO3" s="4"/>
      <c r="MPP3" s="2"/>
      <c r="MPQ3" s="2"/>
      <c r="MPR3" s="2"/>
      <c r="MPS3" s="4"/>
      <c r="MPT3" s="152"/>
      <c r="MPU3" s="16"/>
      <c r="MPV3" s="152"/>
      <c r="MPW3" s="4"/>
      <c r="MPX3" s="2"/>
      <c r="MPY3" s="2"/>
      <c r="MPZ3" s="2"/>
      <c r="MQA3" s="4"/>
      <c r="MQB3" s="152"/>
      <c r="MQC3" s="16"/>
      <c r="MQD3" s="152"/>
      <c r="MQE3" s="4"/>
      <c r="MQF3" s="2"/>
      <c r="MQG3" s="2"/>
      <c r="MQH3" s="2"/>
      <c r="MQI3" s="4"/>
      <c r="MQJ3" s="152"/>
      <c r="MQK3" s="16"/>
      <c r="MQL3" s="152"/>
      <c r="MQM3" s="4"/>
      <c r="MQN3" s="2"/>
      <c r="MQO3" s="2"/>
      <c r="MQP3" s="2"/>
      <c r="MQQ3" s="4"/>
      <c r="MQR3" s="152"/>
      <c r="MQS3" s="16"/>
      <c r="MQT3" s="152"/>
      <c r="MQU3" s="4"/>
      <c r="MQV3" s="2"/>
      <c r="MQW3" s="2"/>
      <c r="MQX3" s="2"/>
      <c r="MQY3" s="4"/>
      <c r="MQZ3" s="152"/>
      <c r="MRA3" s="16"/>
      <c r="MRB3" s="152"/>
      <c r="MRC3" s="4"/>
      <c r="MRD3" s="2"/>
      <c r="MRE3" s="2"/>
      <c r="MRF3" s="2"/>
      <c r="MRG3" s="4"/>
      <c r="MRH3" s="152"/>
      <c r="MRI3" s="16"/>
      <c r="MRJ3" s="152"/>
      <c r="MRK3" s="4"/>
      <c r="MRL3" s="2"/>
      <c r="MRM3" s="2"/>
      <c r="MRN3" s="2"/>
      <c r="MRO3" s="4"/>
      <c r="MRP3" s="152"/>
      <c r="MRQ3" s="16"/>
      <c r="MRR3" s="152"/>
      <c r="MRS3" s="4"/>
      <c r="MRT3" s="2"/>
      <c r="MRU3" s="2"/>
      <c r="MRV3" s="2"/>
      <c r="MRW3" s="4"/>
      <c r="MRX3" s="152"/>
      <c r="MRY3" s="16"/>
      <c r="MRZ3" s="152"/>
      <c r="MSA3" s="4"/>
      <c r="MSB3" s="2"/>
      <c r="MSC3" s="2"/>
      <c r="MSD3" s="2"/>
      <c r="MSE3" s="4"/>
      <c r="MSF3" s="152"/>
      <c r="MSG3" s="16"/>
      <c r="MSH3" s="152"/>
      <c r="MSI3" s="4"/>
      <c r="MSJ3" s="2"/>
      <c r="MSK3" s="2"/>
      <c r="MSL3" s="2"/>
      <c r="MSM3" s="4"/>
      <c r="MSN3" s="152"/>
      <c r="MSO3" s="16"/>
      <c r="MSP3" s="152"/>
      <c r="MSQ3" s="4"/>
      <c r="MSR3" s="2"/>
      <c r="MSS3" s="2"/>
      <c r="MST3" s="2"/>
      <c r="MSU3" s="4"/>
      <c r="MSV3" s="152"/>
      <c r="MSW3" s="16"/>
      <c r="MSX3" s="152"/>
      <c r="MSY3" s="4"/>
      <c r="MSZ3" s="2"/>
      <c r="MTA3" s="2"/>
      <c r="MTB3" s="2"/>
      <c r="MTC3" s="4"/>
      <c r="MTD3" s="152"/>
      <c r="MTE3" s="16"/>
      <c r="MTF3" s="152"/>
      <c r="MTG3" s="4"/>
      <c r="MTH3" s="2"/>
      <c r="MTI3" s="2"/>
      <c r="MTJ3" s="2"/>
      <c r="MTK3" s="4"/>
      <c r="MTL3" s="152"/>
      <c r="MTM3" s="16"/>
      <c r="MTN3" s="152"/>
      <c r="MTO3" s="4"/>
      <c r="MTP3" s="2"/>
      <c r="MTQ3" s="2"/>
      <c r="MTR3" s="2"/>
      <c r="MTS3" s="4"/>
      <c r="MTT3" s="152"/>
      <c r="MTU3" s="16"/>
      <c r="MTV3" s="152"/>
      <c r="MTW3" s="4"/>
      <c r="MTX3" s="2"/>
      <c r="MTY3" s="2"/>
      <c r="MTZ3" s="2"/>
      <c r="MUA3" s="4"/>
      <c r="MUB3" s="152"/>
      <c r="MUC3" s="16"/>
      <c r="MUD3" s="152"/>
      <c r="MUE3" s="4"/>
      <c r="MUF3" s="2"/>
      <c r="MUG3" s="2"/>
      <c r="MUH3" s="2"/>
      <c r="MUI3" s="4"/>
      <c r="MUJ3" s="152"/>
      <c r="MUK3" s="16"/>
      <c r="MUL3" s="152"/>
      <c r="MUM3" s="4"/>
      <c r="MUN3" s="2"/>
      <c r="MUO3" s="2"/>
      <c r="MUP3" s="2"/>
      <c r="MUQ3" s="4"/>
      <c r="MUR3" s="152"/>
      <c r="MUS3" s="16"/>
      <c r="MUT3" s="152"/>
      <c r="MUU3" s="4"/>
      <c r="MUV3" s="2"/>
      <c r="MUW3" s="2"/>
      <c r="MUX3" s="2"/>
      <c r="MUY3" s="4"/>
      <c r="MUZ3" s="152"/>
      <c r="MVA3" s="16"/>
      <c r="MVB3" s="152"/>
      <c r="MVC3" s="4"/>
      <c r="MVD3" s="2"/>
      <c r="MVE3" s="2"/>
      <c r="MVF3" s="2"/>
      <c r="MVG3" s="4"/>
      <c r="MVH3" s="152"/>
      <c r="MVI3" s="16"/>
      <c r="MVJ3" s="152"/>
      <c r="MVK3" s="4"/>
      <c r="MVL3" s="2"/>
      <c r="MVM3" s="2"/>
      <c r="MVN3" s="2"/>
      <c r="MVO3" s="4"/>
      <c r="MVP3" s="152"/>
      <c r="MVQ3" s="16"/>
      <c r="MVR3" s="152"/>
      <c r="MVS3" s="4"/>
      <c r="MVT3" s="2"/>
      <c r="MVU3" s="2"/>
      <c r="MVV3" s="2"/>
      <c r="MVW3" s="4"/>
      <c r="MVX3" s="152"/>
      <c r="MVY3" s="16"/>
      <c r="MVZ3" s="152"/>
      <c r="MWA3" s="4"/>
      <c r="MWB3" s="2"/>
      <c r="MWC3" s="2"/>
      <c r="MWD3" s="2"/>
      <c r="MWE3" s="4"/>
      <c r="MWF3" s="152"/>
      <c r="MWG3" s="16"/>
      <c r="MWH3" s="152"/>
      <c r="MWI3" s="4"/>
      <c r="MWJ3" s="2"/>
      <c r="MWK3" s="2"/>
      <c r="MWL3" s="2"/>
      <c r="MWM3" s="4"/>
      <c r="MWN3" s="152"/>
      <c r="MWO3" s="16"/>
      <c r="MWP3" s="152"/>
      <c r="MWQ3" s="4"/>
      <c r="MWR3" s="2"/>
      <c r="MWS3" s="2"/>
      <c r="MWT3" s="2"/>
      <c r="MWU3" s="4"/>
      <c r="MWV3" s="152"/>
      <c r="MWW3" s="16"/>
      <c r="MWX3" s="152"/>
      <c r="MWY3" s="4"/>
      <c r="MWZ3" s="2"/>
      <c r="MXA3" s="2"/>
      <c r="MXB3" s="2"/>
      <c r="MXC3" s="4"/>
      <c r="MXD3" s="152"/>
      <c r="MXE3" s="16"/>
      <c r="MXF3" s="152"/>
      <c r="MXG3" s="4"/>
      <c r="MXH3" s="2"/>
      <c r="MXI3" s="2"/>
      <c r="MXJ3" s="2"/>
      <c r="MXK3" s="4"/>
      <c r="MXL3" s="152"/>
      <c r="MXM3" s="16"/>
      <c r="MXN3" s="152"/>
      <c r="MXO3" s="4"/>
      <c r="MXP3" s="2"/>
      <c r="MXQ3" s="2"/>
      <c r="MXR3" s="2"/>
      <c r="MXS3" s="4"/>
      <c r="MXT3" s="152"/>
      <c r="MXU3" s="16"/>
      <c r="MXV3" s="152"/>
      <c r="MXW3" s="4"/>
      <c r="MXX3" s="2"/>
      <c r="MXY3" s="2"/>
      <c r="MXZ3" s="2"/>
      <c r="MYA3" s="4"/>
      <c r="MYB3" s="152"/>
      <c r="MYC3" s="16"/>
      <c r="MYD3" s="152"/>
      <c r="MYE3" s="4"/>
      <c r="MYF3" s="2"/>
      <c r="MYG3" s="2"/>
      <c r="MYH3" s="2"/>
      <c r="MYI3" s="4"/>
      <c r="MYJ3" s="152"/>
      <c r="MYK3" s="16"/>
      <c r="MYL3" s="152"/>
      <c r="MYM3" s="4"/>
      <c r="MYN3" s="2"/>
      <c r="MYO3" s="2"/>
      <c r="MYP3" s="2"/>
      <c r="MYQ3" s="4"/>
      <c r="MYR3" s="152"/>
      <c r="MYS3" s="16"/>
      <c r="MYT3" s="152"/>
      <c r="MYU3" s="4"/>
      <c r="MYV3" s="2"/>
      <c r="MYW3" s="2"/>
      <c r="MYX3" s="2"/>
      <c r="MYY3" s="4"/>
      <c r="MYZ3" s="152"/>
      <c r="MZA3" s="16"/>
      <c r="MZB3" s="152"/>
      <c r="MZC3" s="4"/>
      <c r="MZD3" s="2"/>
      <c r="MZE3" s="2"/>
      <c r="MZF3" s="2"/>
      <c r="MZG3" s="4"/>
      <c r="MZH3" s="152"/>
      <c r="MZI3" s="16"/>
      <c r="MZJ3" s="152"/>
      <c r="MZK3" s="4"/>
      <c r="MZL3" s="2"/>
      <c r="MZM3" s="2"/>
      <c r="MZN3" s="2"/>
      <c r="MZO3" s="4"/>
      <c r="MZP3" s="152"/>
      <c r="MZQ3" s="16"/>
      <c r="MZR3" s="152"/>
      <c r="MZS3" s="4"/>
      <c r="MZT3" s="2"/>
      <c r="MZU3" s="2"/>
      <c r="MZV3" s="2"/>
      <c r="MZW3" s="4"/>
      <c r="MZX3" s="152"/>
      <c r="MZY3" s="16"/>
      <c r="MZZ3" s="152"/>
      <c r="NAA3" s="4"/>
      <c r="NAB3" s="2"/>
      <c r="NAC3" s="2"/>
      <c r="NAD3" s="2"/>
      <c r="NAE3" s="4"/>
      <c r="NAF3" s="152"/>
      <c r="NAG3" s="16"/>
      <c r="NAH3" s="152"/>
      <c r="NAI3" s="4"/>
      <c r="NAJ3" s="2"/>
      <c r="NAK3" s="2"/>
      <c r="NAL3" s="2"/>
      <c r="NAM3" s="4"/>
      <c r="NAN3" s="152"/>
      <c r="NAO3" s="16"/>
      <c r="NAP3" s="152"/>
      <c r="NAQ3" s="4"/>
      <c r="NAR3" s="2"/>
      <c r="NAS3" s="2"/>
      <c r="NAT3" s="2"/>
      <c r="NAU3" s="4"/>
      <c r="NAV3" s="152"/>
      <c r="NAW3" s="16"/>
      <c r="NAX3" s="152"/>
      <c r="NAY3" s="4"/>
      <c r="NAZ3" s="2"/>
      <c r="NBA3" s="2"/>
      <c r="NBB3" s="2"/>
      <c r="NBC3" s="4"/>
      <c r="NBD3" s="152"/>
      <c r="NBE3" s="16"/>
      <c r="NBF3" s="152"/>
      <c r="NBG3" s="4"/>
      <c r="NBH3" s="2"/>
      <c r="NBI3" s="2"/>
      <c r="NBJ3" s="2"/>
      <c r="NBK3" s="4"/>
      <c r="NBL3" s="152"/>
      <c r="NBM3" s="16"/>
      <c r="NBN3" s="152"/>
      <c r="NBO3" s="4"/>
      <c r="NBP3" s="2"/>
      <c r="NBQ3" s="2"/>
      <c r="NBR3" s="2"/>
      <c r="NBS3" s="4"/>
      <c r="NBT3" s="152"/>
      <c r="NBU3" s="16"/>
      <c r="NBV3" s="152"/>
      <c r="NBW3" s="4"/>
      <c r="NBX3" s="2"/>
      <c r="NBY3" s="2"/>
      <c r="NBZ3" s="2"/>
      <c r="NCA3" s="4"/>
      <c r="NCB3" s="152"/>
      <c r="NCC3" s="16"/>
      <c r="NCD3" s="152"/>
      <c r="NCE3" s="4"/>
      <c r="NCF3" s="2"/>
      <c r="NCG3" s="2"/>
      <c r="NCH3" s="2"/>
      <c r="NCI3" s="4"/>
      <c r="NCJ3" s="152"/>
      <c r="NCK3" s="16"/>
      <c r="NCL3" s="152"/>
      <c r="NCM3" s="4"/>
      <c r="NCN3" s="2"/>
      <c r="NCO3" s="2"/>
      <c r="NCP3" s="2"/>
      <c r="NCQ3" s="4"/>
      <c r="NCR3" s="152"/>
      <c r="NCS3" s="16"/>
      <c r="NCT3" s="152"/>
      <c r="NCU3" s="4"/>
      <c r="NCV3" s="2"/>
      <c r="NCW3" s="2"/>
      <c r="NCX3" s="2"/>
      <c r="NCY3" s="4"/>
      <c r="NCZ3" s="152"/>
      <c r="NDA3" s="16"/>
      <c r="NDB3" s="152"/>
      <c r="NDC3" s="4"/>
      <c r="NDD3" s="2"/>
      <c r="NDE3" s="2"/>
      <c r="NDF3" s="2"/>
      <c r="NDG3" s="4"/>
      <c r="NDH3" s="152"/>
      <c r="NDI3" s="16"/>
      <c r="NDJ3" s="152"/>
      <c r="NDK3" s="4"/>
      <c r="NDL3" s="2"/>
      <c r="NDM3" s="2"/>
      <c r="NDN3" s="2"/>
      <c r="NDO3" s="4"/>
      <c r="NDP3" s="152"/>
      <c r="NDQ3" s="16"/>
      <c r="NDR3" s="152"/>
      <c r="NDS3" s="4"/>
      <c r="NDT3" s="2"/>
      <c r="NDU3" s="2"/>
      <c r="NDV3" s="2"/>
      <c r="NDW3" s="4"/>
      <c r="NDX3" s="152"/>
      <c r="NDY3" s="16"/>
      <c r="NDZ3" s="152"/>
      <c r="NEA3" s="4"/>
      <c r="NEB3" s="2"/>
      <c r="NEC3" s="2"/>
      <c r="NED3" s="2"/>
      <c r="NEE3" s="4"/>
      <c r="NEF3" s="152"/>
      <c r="NEG3" s="16"/>
      <c r="NEH3" s="152"/>
      <c r="NEI3" s="4"/>
      <c r="NEJ3" s="2"/>
      <c r="NEK3" s="2"/>
      <c r="NEL3" s="2"/>
      <c r="NEM3" s="4"/>
      <c r="NEN3" s="152"/>
      <c r="NEO3" s="16"/>
      <c r="NEP3" s="152"/>
      <c r="NEQ3" s="4"/>
      <c r="NER3" s="2"/>
      <c r="NES3" s="2"/>
      <c r="NET3" s="2"/>
      <c r="NEU3" s="4"/>
      <c r="NEV3" s="152"/>
      <c r="NEW3" s="16"/>
      <c r="NEX3" s="152"/>
      <c r="NEY3" s="4"/>
      <c r="NEZ3" s="2"/>
      <c r="NFA3" s="2"/>
      <c r="NFB3" s="2"/>
      <c r="NFC3" s="4"/>
      <c r="NFD3" s="152"/>
      <c r="NFE3" s="16"/>
      <c r="NFF3" s="152"/>
      <c r="NFG3" s="4"/>
      <c r="NFH3" s="2"/>
      <c r="NFI3" s="2"/>
      <c r="NFJ3" s="2"/>
      <c r="NFK3" s="4"/>
      <c r="NFL3" s="152"/>
      <c r="NFM3" s="16"/>
      <c r="NFN3" s="152"/>
      <c r="NFO3" s="4"/>
      <c r="NFP3" s="2"/>
      <c r="NFQ3" s="2"/>
      <c r="NFR3" s="2"/>
      <c r="NFS3" s="4"/>
      <c r="NFT3" s="152"/>
      <c r="NFU3" s="16"/>
      <c r="NFV3" s="152"/>
      <c r="NFW3" s="4"/>
      <c r="NFX3" s="2"/>
      <c r="NFY3" s="2"/>
      <c r="NFZ3" s="2"/>
      <c r="NGA3" s="4"/>
      <c r="NGB3" s="152"/>
      <c r="NGC3" s="16"/>
      <c r="NGD3" s="152"/>
      <c r="NGE3" s="4"/>
      <c r="NGF3" s="2"/>
      <c r="NGG3" s="2"/>
      <c r="NGH3" s="2"/>
      <c r="NGI3" s="4"/>
      <c r="NGJ3" s="152"/>
      <c r="NGK3" s="16"/>
      <c r="NGL3" s="152"/>
      <c r="NGM3" s="4"/>
      <c r="NGN3" s="2"/>
      <c r="NGO3" s="2"/>
      <c r="NGP3" s="2"/>
      <c r="NGQ3" s="4"/>
      <c r="NGR3" s="152"/>
      <c r="NGS3" s="16"/>
      <c r="NGT3" s="152"/>
      <c r="NGU3" s="4"/>
      <c r="NGV3" s="2"/>
      <c r="NGW3" s="2"/>
      <c r="NGX3" s="2"/>
      <c r="NGY3" s="4"/>
      <c r="NGZ3" s="152"/>
      <c r="NHA3" s="16"/>
      <c r="NHB3" s="152"/>
      <c r="NHC3" s="4"/>
      <c r="NHD3" s="2"/>
      <c r="NHE3" s="2"/>
      <c r="NHF3" s="2"/>
      <c r="NHG3" s="4"/>
      <c r="NHH3" s="152"/>
      <c r="NHI3" s="16"/>
      <c r="NHJ3" s="152"/>
      <c r="NHK3" s="4"/>
      <c r="NHL3" s="2"/>
      <c r="NHM3" s="2"/>
      <c r="NHN3" s="2"/>
      <c r="NHO3" s="4"/>
      <c r="NHP3" s="152"/>
      <c r="NHQ3" s="16"/>
      <c r="NHR3" s="152"/>
      <c r="NHS3" s="4"/>
      <c r="NHT3" s="2"/>
      <c r="NHU3" s="2"/>
      <c r="NHV3" s="2"/>
      <c r="NHW3" s="4"/>
      <c r="NHX3" s="152"/>
      <c r="NHY3" s="16"/>
      <c r="NHZ3" s="152"/>
      <c r="NIA3" s="4"/>
      <c r="NIB3" s="2"/>
      <c r="NIC3" s="2"/>
      <c r="NID3" s="2"/>
      <c r="NIE3" s="4"/>
      <c r="NIF3" s="152"/>
      <c r="NIG3" s="16"/>
      <c r="NIH3" s="152"/>
      <c r="NII3" s="4"/>
      <c r="NIJ3" s="2"/>
      <c r="NIK3" s="2"/>
      <c r="NIL3" s="2"/>
      <c r="NIM3" s="4"/>
      <c r="NIN3" s="152"/>
      <c r="NIO3" s="16"/>
      <c r="NIP3" s="152"/>
      <c r="NIQ3" s="4"/>
      <c r="NIR3" s="2"/>
      <c r="NIS3" s="2"/>
      <c r="NIT3" s="2"/>
      <c r="NIU3" s="4"/>
      <c r="NIV3" s="152"/>
      <c r="NIW3" s="16"/>
      <c r="NIX3" s="152"/>
      <c r="NIY3" s="4"/>
      <c r="NIZ3" s="2"/>
      <c r="NJA3" s="2"/>
      <c r="NJB3" s="2"/>
      <c r="NJC3" s="4"/>
      <c r="NJD3" s="152"/>
      <c r="NJE3" s="16"/>
      <c r="NJF3" s="152"/>
      <c r="NJG3" s="4"/>
      <c r="NJH3" s="2"/>
      <c r="NJI3" s="2"/>
      <c r="NJJ3" s="2"/>
      <c r="NJK3" s="4"/>
      <c r="NJL3" s="152"/>
      <c r="NJM3" s="16"/>
      <c r="NJN3" s="152"/>
      <c r="NJO3" s="4"/>
      <c r="NJP3" s="2"/>
      <c r="NJQ3" s="2"/>
      <c r="NJR3" s="2"/>
      <c r="NJS3" s="4"/>
      <c r="NJT3" s="152"/>
      <c r="NJU3" s="16"/>
      <c r="NJV3" s="152"/>
      <c r="NJW3" s="4"/>
      <c r="NJX3" s="2"/>
      <c r="NJY3" s="2"/>
      <c r="NJZ3" s="2"/>
      <c r="NKA3" s="4"/>
      <c r="NKB3" s="152"/>
      <c r="NKC3" s="16"/>
      <c r="NKD3" s="152"/>
      <c r="NKE3" s="4"/>
      <c r="NKF3" s="2"/>
      <c r="NKG3" s="2"/>
      <c r="NKH3" s="2"/>
      <c r="NKI3" s="4"/>
      <c r="NKJ3" s="152"/>
      <c r="NKK3" s="16"/>
      <c r="NKL3" s="152"/>
      <c r="NKM3" s="4"/>
      <c r="NKN3" s="2"/>
      <c r="NKO3" s="2"/>
      <c r="NKP3" s="2"/>
      <c r="NKQ3" s="4"/>
      <c r="NKR3" s="152"/>
      <c r="NKS3" s="16"/>
      <c r="NKT3" s="152"/>
      <c r="NKU3" s="4"/>
      <c r="NKV3" s="2"/>
      <c r="NKW3" s="2"/>
      <c r="NKX3" s="2"/>
      <c r="NKY3" s="4"/>
      <c r="NKZ3" s="152"/>
      <c r="NLA3" s="16"/>
      <c r="NLB3" s="152"/>
      <c r="NLC3" s="4"/>
      <c r="NLD3" s="2"/>
      <c r="NLE3" s="2"/>
      <c r="NLF3" s="2"/>
      <c r="NLG3" s="4"/>
      <c r="NLH3" s="152"/>
      <c r="NLI3" s="16"/>
      <c r="NLJ3" s="152"/>
      <c r="NLK3" s="4"/>
      <c r="NLL3" s="2"/>
      <c r="NLM3" s="2"/>
      <c r="NLN3" s="2"/>
      <c r="NLO3" s="4"/>
      <c r="NLP3" s="152"/>
      <c r="NLQ3" s="16"/>
      <c r="NLR3" s="152"/>
      <c r="NLS3" s="4"/>
      <c r="NLT3" s="2"/>
      <c r="NLU3" s="2"/>
      <c r="NLV3" s="2"/>
      <c r="NLW3" s="4"/>
      <c r="NLX3" s="152"/>
      <c r="NLY3" s="16"/>
      <c r="NLZ3" s="152"/>
      <c r="NMA3" s="4"/>
      <c r="NMB3" s="2"/>
      <c r="NMC3" s="2"/>
      <c r="NMD3" s="2"/>
      <c r="NME3" s="4"/>
      <c r="NMF3" s="152"/>
      <c r="NMG3" s="16"/>
      <c r="NMH3" s="152"/>
      <c r="NMI3" s="4"/>
      <c r="NMJ3" s="2"/>
      <c r="NMK3" s="2"/>
      <c r="NML3" s="2"/>
      <c r="NMM3" s="4"/>
      <c r="NMN3" s="152"/>
      <c r="NMO3" s="16"/>
      <c r="NMP3" s="152"/>
      <c r="NMQ3" s="4"/>
      <c r="NMR3" s="2"/>
      <c r="NMS3" s="2"/>
      <c r="NMT3" s="2"/>
      <c r="NMU3" s="4"/>
      <c r="NMV3" s="152"/>
      <c r="NMW3" s="16"/>
      <c r="NMX3" s="152"/>
      <c r="NMY3" s="4"/>
      <c r="NMZ3" s="2"/>
      <c r="NNA3" s="2"/>
      <c r="NNB3" s="2"/>
      <c r="NNC3" s="4"/>
      <c r="NND3" s="152"/>
      <c r="NNE3" s="16"/>
      <c r="NNF3" s="152"/>
      <c r="NNG3" s="4"/>
      <c r="NNH3" s="2"/>
      <c r="NNI3" s="2"/>
      <c r="NNJ3" s="2"/>
      <c r="NNK3" s="4"/>
      <c r="NNL3" s="152"/>
      <c r="NNM3" s="16"/>
      <c r="NNN3" s="152"/>
      <c r="NNO3" s="4"/>
      <c r="NNP3" s="2"/>
      <c r="NNQ3" s="2"/>
      <c r="NNR3" s="2"/>
      <c r="NNS3" s="4"/>
      <c r="NNT3" s="152"/>
      <c r="NNU3" s="16"/>
      <c r="NNV3" s="152"/>
      <c r="NNW3" s="4"/>
      <c r="NNX3" s="2"/>
      <c r="NNY3" s="2"/>
      <c r="NNZ3" s="2"/>
      <c r="NOA3" s="4"/>
      <c r="NOB3" s="152"/>
      <c r="NOC3" s="16"/>
      <c r="NOD3" s="152"/>
      <c r="NOE3" s="4"/>
      <c r="NOF3" s="2"/>
      <c r="NOG3" s="2"/>
      <c r="NOH3" s="2"/>
      <c r="NOI3" s="4"/>
      <c r="NOJ3" s="152"/>
      <c r="NOK3" s="16"/>
      <c r="NOL3" s="152"/>
      <c r="NOM3" s="4"/>
      <c r="NON3" s="2"/>
      <c r="NOO3" s="2"/>
      <c r="NOP3" s="2"/>
      <c r="NOQ3" s="4"/>
      <c r="NOR3" s="152"/>
      <c r="NOS3" s="16"/>
      <c r="NOT3" s="152"/>
      <c r="NOU3" s="4"/>
      <c r="NOV3" s="2"/>
      <c r="NOW3" s="2"/>
      <c r="NOX3" s="2"/>
      <c r="NOY3" s="4"/>
      <c r="NOZ3" s="152"/>
      <c r="NPA3" s="16"/>
      <c r="NPB3" s="152"/>
      <c r="NPC3" s="4"/>
      <c r="NPD3" s="2"/>
      <c r="NPE3" s="2"/>
      <c r="NPF3" s="2"/>
      <c r="NPG3" s="4"/>
      <c r="NPH3" s="152"/>
      <c r="NPI3" s="16"/>
      <c r="NPJ3" s="152"/>
      <c r="NPK3" s="4"/>
      <c r="NPL3" s="2"/>
      <c r="NPM3" s="2"/>
      <c r="NPN3" s="2"/>
      <c r="NPO3" s="4"/>
      <c r="NPP3" s="152"/>
      <c r="NPQ3" s="16"/>
      <c r="NPR3" s="152"/>
      <c r="NPS3" s="4"/>
      <c r="NPT3" s="2"/>
      <c r="NPU3" s="2"/>
      <c r="NPV3" s="2"/>
      <c r="NPW3" s="4"/>
      <c r="NPX3" s="152"/>
      <c r="NPY3" s="16"/>
      <c r="NPZ3" s="152"/>
      <c r="NQA3" s="4"/>
      <c r="NQB3" s="2"/>
      <c r="NQC3" s="2"/>
      <c r="NQD3" s="2"/>
      <c r="NQE3" s="4"/>
      <c r="NQF3" s="152"/>
      <c r="NQG3" s="16"/>
      <c r="NQH3" s="152"/>
      <c r="NQI3" s="4"/>
      <c r="NQJ3" s="2"/>
      <c r="NQK3" s="2"/>
      <c r="NQL3" s="2"/>
      <c r="NQM3" s="4"/>
      <c r="NQN3" s="152"/>
      <c r="NQO3" s="16"/>
      <c r="NQP3" s="152"/>
      <c r="NQQ3" s="4"/>
      <c r="NQR3" s="2"/>
      <c r="NQS3" s="2"/>
      <c r="NQT3" s="2"/>
      <c r="NQU3" s="4"/>
      <c r="NQV3" s="152"/>
      <c r="NQW3" s="16"/>
      <c r="NQX3" s="152"/>
      <c r="NQY3" s="4"/>
      <c r="NQZ3" s="2"/>
      <c r="NRA3" s="2"/>
      <c r="NRB3" s="2"/>
      <c r="NRC3" s="4"/>
      <c r="NRD3" s="152"/>
      <c r="NRE3" s="16"/>
      <c r="NRF3" s="152"/>
      <c r="NRG3" s="4"/>
      <c r="NRH3" s="2"/>
      <c r="NRI3" s="2"/>
      <c r="NRJ3" s="2"/>
      <c r="NRK3" s="4"/>
      <c r="NRL3" s="152"/>
      <c r="NRM3" s="16"/>
      <c r="NRN3" s="152"/>
      <c r="NRO3" s="4"/>
      <c r="NRP3" s="2"/>
      <c r="NRQ3" s="2"/>
      <c r="NRR3" s="2"/>
      <c r="NRS3" s="4"/>
      <c r="NRT3" s="152"/>
      <c r="NRU3" s="16"/>
      <c r="NRV3" s="152"/>
      <c r="NRW3" s="4"/>
      <c r="NRX3" s="2"/>
      <c r="NRY3" s="2"/>
      <c r="NRZ3" s="2"/>
      <c r="NSA3" s="4"/>
      <c r="NSB3" s="152"/>
      <c r="NSC3" s="16"/>
      <c r="NSD3" s="152"/>
      <c r="NSE3" s="4"/>
      <c r="NSF3" s="2"/>
      <c r="NSG3" s="2"/>
      <c r="NSH3" s="2"/>
      <c r="NSI3" s="4"/>
      <c r="NSJ3" s="152"/>
      <c r="NSK3" s="16"/>
      <c r="NSL3" s="152"/>
      <c r="NSM3" s="4"/>
      <c r="NSN3" s="2"/>
      <c r="NSO3" s="2"/>
      <c r="NSP3" s="2"/>
      <c r="NSQ3" s="4"/>
      <c r="NSR3" s="152"/>
      <c r="NSS3" s="16"/>
      <c r="NST3" s="152"/>
      <c r="NSU3" s="4"/>
      <c r="NSV3" s="2"/>
      <c r="NSW3" s="2"/>
      <c r="NSX3" s="2"/>
      <c r="NSY3" s="4"/>
      <c r="NSZ3" s="152"/>
      <c r="NTA3" s="16"/>
      <c r="NTB3" s="152"/>
      <c r="NTC3" s="4"/>
      <c r="NTD3" s="2"/>
      <c r="NTE3" s="2"/>
      <c r="NTF3" s="2"/>
      <c r="NTG3" s="4"/>
      <c r="NTH3" s="152"/>
      <c r="NTI3" s="16"/>
      <c r="NTJ3" s="152"/>
      <c r="NTK3" s="4"/>
      <c r="NTL3" s="2"/>
      <c r="NTM3" s="2"/>
      <c r="NTN3" s="2"/>
      <c r="NTO3" s="4"/>
      <c r="NTP3" s="152"/>
      <c r="NTQ3" s="16"/>
      <c r="NTR3" s="152"/>
      <c r="NTS3" s="4"/>
      <c r="NTT3" s="2"/>
      <c r="NTU3" s="2"/>
      <c r="NTV3" s="2"/>
      <c r="NTW3" s="4"/>
      <c r="NTX3" s="152"/>
      <c r="NTY3" s="16"/>
      <c r="NTZ3" s="152"/>
      <c r="NUA3" s="4"/>
      <c r="NUB3" s="2"/>
      <c r="NUC3" s="2"/>
      <c r="NUD3" s="2"/>
      <c r="NUE3" s="4"/>
      <c r="NUF3" s="152"/>
      <c r="NUG3" s="16"/>
      <c r="NUH3" s="152"/>
      <c r="NUI3" s="4"/>
      <c r="NUJ3" s="2"/>
      <c r="NUK3" s="2"/>
      <c r="NUL3" s="2"/>
      <c r="NUM3" s="4"/>
      <c r="NUN3" s="152"/>
      <c r="NUO3" s="16"/>
      <c r="NUP3" s="152"/>
      <c r="NUQ3" s="4"/>
      <c r="NUR3" s="2"/>
      <c r="NUS3" s="2"/>
      <c r="NUT3" s="2"/>
      <c r="NUU3" s="4"/>
      <c r="NUV3" s="152"/>
      <c r="NUW3" s="16"/>
      <c r="NUX3" s="152"/>
      <c r="NUY3" s="4"/>
      <c r="NUZ3" s="2"/>
      <c r="NVA3" s="2"/>
      <c r="NVB3" s="2"/>
      <c r="NVC3" s="4"/>
      <c r="NVD3" s="152"/>
      <c r="NVE3" s="16"/>
      <c r="NVF3" s="152"/>
      <c r="NVG3" s="4"/>
      <c r="NVH3" s="2"/>
      <c r="NVI3" s="2"/>
      <c r="NVJ3" s="2"/>
      <c r="NVK3" s="4"/>
      <c r="NVL3" s="152"/>
      <c r="NVM3" s="16"/>
      <c r="NVN3" s="152"/>
      <c r="NVO3" s="4"/>
      <c r="NVP3" s="2"/>
      <c r="NVQ3" s="2"/>
      <c r="NVR3" s="2"/>
      <c r="NVS3" s="4"/>
      <c r="NVT3" s="152"/>
      <c r="NVU3" s="16"/>
      <c r="NVV3" s="152"/>
      <c r="NVW3" s="4"/>
      <c r="NVX3" s="2"/>
      <c r="NVY3" s="2"/>
      <c r="NVZ3" s="2"/>
      <c r="NWA3" s="4"/>
      <c r="NWB3" s="152"/>
      <c r="NWC3" s="16"/>
      <c r="NWD3" s="152"/>
      <c r="NWE3" s="4"/>
      <c r="NWF3" s="2"/>
      <c r="NWG3" s="2"/>
      <c r="NWH3" s="2"/>
      <c r="NWI3" s="4"/>
      <c r="NWJ3" s="152"/>
      <c r="NWK3" s="16"/>
      <c r="NWL3" s="152"/>
      <c r="NWM3" s="4"/>
      <c r="NWN3" s="2"/>
      <c r="NWO3" s="2"/>
      <c r="NWP3" s="2"/>
      <c r="NWQ3" s="4"/>
      <c r="NWR3" s="152"/>
      <c r="NWS3" s="16"/>
      <c r="NWT3" s="152"/>
      <c r="NWU3" s="4"/>
      <c r="NWV3" s="2"/>
      <c r="NWW3" s="2"/>
      <c r="NWX3" s="2"/>
      <c r="NWY3" s="4"/>
      <c r="NWZ3" s="152"/>
      <c r="NXA3" s="16"/>
      <c r="NXB3" s="152"/>
      <c r="NXC3" s="4"/>
      <c r="NXD3" s="2"/>
      <c r="NXE3" s="2"/>
      <c r="NXF3" s="2"/>
      <c r="NXG3" s="4"/>
      <c r="NXH3" s="152"/>
      <c r="NXI3" s="16"/>
      <c r="NXJ3" s="152"/>
      <c r="NXK3" s="4"/>
      <c r="NXL3" s="2"/>
      <c r="NXM3" s="2"/>
      <c r="NXN3" s="2"/>
      <c r="NXO3" s="4"/>
      <c r="NXP3" s="152"/>
      <c r="NXQ3" s="16"/>
      <c r="NXR3" s="152"/>
      <c r="NXS3" s="4"/>
      <c r="NXT3" s="2"/>
      <c r="NXU3" s="2"/>
      <c r="NXV3" s="2"/>
      <c r="NXW3" s="4"/>
      <c r="NXX3" s="152"/>
      <c r="NXY3" s="16"/>
      <c r="NXZ3" s="152"/>
      <c r="NYA3" s="4"/>
      <c r="NYB3" s="2"/>
      <c r="NYC3" s="2"/>
      <c r="NYD3" s="2"/>
      <c r="NYE3" s="4"/>
      <c r="NYF3" s="152"/>
      <c r="NYG3" s="16"/>
      <c r="NYH3" s="152"/>
      <c r="NYI3" s="4"/>
      <c r="NYJ3" s="2"/>
      <c r="NYK3" s="2"/>
      <c r="NYL3" s="2"/>
      <c r="NYM3" s="4"/>
      <c r="NYN3" s="152"/>
      <c r="NYO3" s="16"/>
      <c r="NYP3" s="152"/>
      <c r="NYQ3" s="4"/>
      <c r="NYR3" s="2"/>
      <c r="NYS3" s="2"/>
      <c r="NYT3" s="2"/>
      <c r="NYU3" s="4"/>
      <c r="NYV3" s="152"/>
      <c r="NYW3" s="16"/>
      <c r="NYX3" s="152"/>
      <c r="NYY3" s="4"/>
      <c r="NYZ3" s="2"/>
      <c r="NZA3" s="2"/>
      <c r="NZB3" s="2"/>
      <c r="NZC3" s="4"/>
      <c r="NZD3" s="152"/>
      <c r="NZE3" s="16"/>
      <c r="NZF3" s="152"/>
      <c r="NZG3" s="4"/>
      <c r="NZH3" s="2"/>
      <c r="NZI3" s="2"/>
      <c r="NZJ3" s="2"/>
      <c r="NZK3" s="4"/>
      <c r="NZL3" s="152"/>
      <c r="NZM3" s="16"/>
      <c r="NZN3" s="152"/>
      <c r="NZO3" s="4"/>
      <c r="NZP3" s="2"/>
      <c r="NZQ3" s="2"/>
      <c r="NZR3" s="2"/>
      <c r="NZS3" s="4"/>
      <c r="NZT3" s="152"/>
      <c r="NZU3" s="16"/>
      <c r="NZV3" s="152"/>
      <c r="NZW3" s="4"/>
      <c r="NZX3" s="2"/>
      <c r="NZY3" s="2"/>
      <c r="NZZ3" s="2"/>
      <c r="OAA3" s="4"/>
      <c r="OAB3" s="152"/>
      <c r="OAC3" s="16"/>
      <c r="OAD3" s="152"/>
      <c r="OAE3" s="4"/>
      <c r="OAF3" s="2"/>
      <c r="OAG3" s="2"/>
      <c r="OAH3" s="2"/>
      <c r="OAI3" s="4"/>
      <c r="OAJ3" s="152"/>
      <c r="OAK3" s="16"/>
      <c r="OAL3" s="152"/>
      <c r="OAM3" s="4"/>
      <c r="OAN3" s="2"/>
      <c r="OAO3" s="2"/>
      <c r="OAP3" s="2"/>
      <c r="OAQ3" s="4"/>
      <c r="OAR3" s="152"/>
      <c r="OAS3" s="16"/>
      <c r="OAT3" s="152"/>
      <c r="OAU3" s="4"/>
      <c r="OAV3" s="2"/>
      <c r="OAW3" s="2"/>
      <c r="OAX3" s="2"/>
      <c r="OAY3" s="4"/>
      <c r="OAZ3" s="152"/>
      <c r="OBA3" s="16"/>
      <c r="OBB3" s="152"/>
      <c r="OBC3" s="4"/>
      <c r="OBD3" s="2"/>
      <c r="OBE3" s="2"/>
      <c r="OBF3" s="2"/>
      <c r="OBG3" s="4"/>
      <c r="OBH3" s="152"/>
      <c r="OBI3" s="16"/>
      <c r="OBJ3" s="152"/>
      <c r="OBK3" s="4"/>
      <c r="OBL3" s="2"/>
      <c r="OBM3" s="2"/>
      <c r="OBN3" s="2"/>
      <c r="OBO3" s="4"/>
      <c r="OBP3" s="152"/>
      <c r="OBQ3" s="16"/>
      <c r="OBR3" s="152"/>
      <c r="OBS3" s="4"/>
      <c r="OBT3" s="2"/>
      <c r="OBU3" s="2"/>
      <c r="OBV3" s="2"/>
      <c r="OBW3" s="4"/>
      <c r="OBX3" s="152"/>
      <c r="OBY3" s="16"/>
      <c r="OBZ3" s="152"/>
      <c r="OCA3" s="4"/>
      <c r="OCB3" s="2"/>
      <c r="OCC3" s="2"/>
      <c r="OCD3" s="2"/>
      <c r="OCE3" s="4"/>
      <c r="OCF3" s="152"/>
      <c r="OCG3" s="16"/>
      <c r="OCH3" s="152"/>
      <c r="OCI3" s="4"/>
      <c r="OCJ3" s="2"/>
      <c r="OCK3" s="2"/>
      <c r="OCL3" s="2"/>
      <c r="OCM3" s="4"/>
      <c r="OCN3" s="152"/>
      <c r="OCO3" s="16"/>
      <c r="OCP3" s="152"/>
      <c r="OCQ3" s="4"/>
      <c r="OCR3" s="2"/>
      <c r="OCS3" s="2"/>
      <c r="OCT3" s="2"/>
      <c r="OCU3" s="4"/>
      <c r="OCV3" s="152"/>
      <c r="OCW3" s="16"/>
      <c r="OCX3" s="152"/>
      <c r="OCY3" s="4"/>
      <c r="OCZ3" s="2"/>
      <c r="ODA3" s="2"/>
      <c r="ODB3" s="2"/>
      <c r="ODC3" s="4"/>
      <c r="ODD3" s="152"/>
      <c r="ODE3" s="16"/>
      <c r="ODF3" s="152"/>
      <c r="ODG3" s="4"/>
      <c r="ODH3" s="2"/>
      <c r="ODI3" s="2"/>
      <c r="ODJ3" s="2"/>
      <c r="ODK3" s="4"/>
      <c r="ODL3" s="152"/>
      <c r="ODM3" s="16"/>
      <c r="ODN3" s="152"/>
      <c r="ODO3" s="4"/>
      <c r="ODP3" s="2"/>
      <c r="ODQ3" s="2"/>
      <c r="ODR3" s="2"/>
      <c r="ODS3" s="4"/>
      <c r="ODT3" s="152"/>
      <c r="ODU3" s="16"/>
      <c r="ODV3" s="152"/>
      <c r="ODW3" s="4"/>
      <c r="ODX3" s="2"/>
      <c r="ODY3" s="2"/>
      <c r="ODZ3" s="2"/>
      <c r="OEA3" s="4"/>
      <c r="OEB3" s="152"/>
      <c r="OEC3" s="16"/>
      <c r="OED3" s="152"/>
      <c r="OEE3" s="4"/>
      <c r="OEF3" s="2"/>
      <c r="OEG3" s="2"/>
      <c r="OEH3" s="2"/>
      <c r="OEI3" s="4"/>
      <c r="OEJ3" s="152"/>
      <c r="OEK3" s="16"/>
      <c r="OEL3" s="152"/>
      <c r="OEM3" s="4"/>
      <c r="OEN3" s="2"/>
      <c r="OEO3" s="2"/>
      <c r="OEP3" s="2"/>
      <c r="OEQ3" s="4"/>
      <c r="OER3" s="152"/>
      <c r="OES3" s="16"/>
      <c r="OET3" s="152"/>
      <c r="OEU3" s="4"/>
      <c r="OEV3" s="2"/>
      <c r="OEW3" s="2"/>
      <c r="OEX3" s="2"/>
      <c r="OEY3" s="4"/>
      <c r="OEZ3" s="152"/>
      <c r="OFA3" s="16"/>
      <c r="OFB3" s="152"/>
      <c r="OFC3" s="4"/>
      <c r="OFD3" s="2"/>
      <c r="OFE3" s="2"/>
      <c r="OFF3" s="2"/>
      <c r="OFG3" s="4"/>
      <c r="OFH3" s="152"/>
      <c r="OFI3" s="16"/>
      <c r="OFJ3" s="152"/>
      <c r="OFK3" s="4"/>
      <c r="OFL3" s="2"/>
      <c r="OFM3" s="2"/>
      <c r="OFN3" s="2"/>
      <c r="OFO3" s="4"/>
      <c r="OFP3" s="152"/>
      <c r="OFQ3" s="16"/>
      <c r="OFR3" s="152"/>
      <c r="OFS3" s="4"/>
      <c r="OFT3" s="2"/>
      <c r="OFU3" s="2"/>
      <c r="OFV3" s="2"/>
      <c r="OFW3" s="4"/>
      <c r="OFX3" s="152"/>
      <c r="OFY3" s="16"/>
      <c r="OFZ3" s="152"/>
      <c r="OGA3" s="4"/>
      <c r="OGB3" s="2"/>
      <c r="OGC3" s="2"/>
      <c r="OGD3" s="2"/>
      <c r="OGE3" s="4"/>
      <c r="OGF3" s="152"/>
      <c r="OGG3" s="16"/>
      <c r="OGH3" s="152"/>
      <c r="OGI3" s="4"/>
      <c r="OGJ3" s="2"/>
      <c r="OGK3" s="2"/>
      <c r="OGL3" s="2"/>
      <c r="OGM3" s="4"/>
      <c r="OGN3" s="152"/>
      <c r="OGO3" s="16"/>
      <c r="OGP3" s="152"/>
      <c r="OGQ3" s="4"/>
      <c r="OGR3" s="2"/>
      <c r="OGS3" s="2"/>
      <c r="OGT3" s="2"/>
      <c r="OGU3" s="4"/>
      <c r="OGV3" s="152"/>
      <c r="OGW3" s="16"/>
      <c r="OGX3" s="152"/>
      <c r="OGY3" s="4"/>
      <c r="OGZ3" s="2"/>
      <c r="OHA3" s="2"/>
      <c r="OHB3" s="2"/>
      <c r="OHC3" s="4"/>
      <c r="OHD3" s="152"/>
      <c r="OHE3" s="16"/>
      <c r="OHF3" s="152"/>
      <c r="OHG3" s="4"/>
      <c r="OHH3" s="2"/>
      <c r="OHI3" s="2"/>
      <c r="OHJ3" s="2"/>
      <c r="OHK3" s="4"/>
      <c r="OHL3" s="152"/>
      <c r="OHM3" s="16"/>
      <c r="OHN3" s="152"/>
      <c r="OHO3" s="4"/>
      <c r="OHP3" s="2"/>
      <c r="OHQ3" s="2"/>
      <c r="OHR3" s="2"/>
      <c r="OHS3" s="4"/>
      <c r="OHT3" s="152"/>
      <c r="OHU3" s="16"/>
      <c r="OHV3" s="152"/>
      <c r="OHW3" s="4"/>
      <c r="OHX3" s="2"/>
      <c r="OHY3" s="2"/>
      <c r="OHZ3" s="2"/>
      <c r="OIA3" s="4"/>
      <c r="OIB3" s="152"/>
      <c r="OIC3" s="16"/>
      <c r="OID3" s="152"/>
      <c r="OIE3" s="4"/>
      <c r="OIF3" s="2"/>
      <c r="OIG3" s="2"/>
      <c r="OIH3" s="2"/>
      <c r="OII3" s="4"/>
      <c r="OIJ3" s="152"/>
      <c r="OIK3" s="16"/>
      <c r="OIL3" s="152"/>
      <c r="OIM3" s="4"/>
      <c r="OIN3" s="2"/>
      <c r="OIO3" s="2"/>
      <c r="OIP3" s="2"/>
      <c r="OIQ3" s="4"/>
      <c r="OIR3" s="152"/>
      <c r="OIS3" s="16"/>
      <c r="OIT3" s="152"/>
      <c r="OIU3" s="4"/>
      <c r="OIV3" s="2"/>
      <c r="OIW3" s="2"/>
      <c r="OIX3" s="2"/>
      <c r="OIY3" s="4"/>
      <c r="OIZ3" s="152"/>
      <c r="OJA3" s="16"/>
      <c r="OJB3" s="152"/>
      <c r="OJC3" s="4"/>
      <c r="OJD3" s="2"/>
      <c r="OJE3" s="2"/>
      <c r="OJF3" s="2"/>
      <c r="OJG3" s="4"/>
      <c r="OJH3" s="152"/>
      <c r="OJI3" s="16"/>
      <c r="OJJ3" s="152"/>
      <c r="OJK3" s="4"/>
      <c r="OJL3" s="2"/>
      <c r="OJM3" s="2"/>
      <c r="OJN3" s="2"/>
      <c r="OJO3" s="4"/>
      <c r="OJP3" s="152"/>
      <c r="OJQ3" s="16"/>
      <c r="OJR3" s="152"/>
      <c r="OJS3" s="4"/>
      <c r="OJT3" s="2"/>
      <c r="OJU3" s="2"/>
      <c r="OJV3" s="2"/>
      <c r="OJW3" s="4"/>
      <c r="OJX3" s="152"/>
      <c r="OJY3" s="16"/>
      <c r="OJZ3" s="152"/>
      <c r="OKA3" s="4"/>
      <c r="OKB3" s="2"/>
      <c r="OKC3" s="2"/>
      <c r="OKD3" s="2"/>
      <c r="OKE3" s="4"/>
      <c r="OKF3" s="152"/>
      <c r="OKG3" s="16"/>
      <c r="OKH3" s="152"/>
      <c r="OKI3" s="4"/>
      <c r="OKJ3" s="2"/>
      <c r="OKK3" s="2"/>
      <c r="OKL3" s="2"/>
      <c r="OKM3" s="4"/>
      <c r="OKN3" s="152"/>
      <c r="OKO3" s="16"/>
      <c r="OKP3" s="152"/>
      <c r="OKQ3" s="4"/>
      <c r="OKR3" s="2"/>
      <c r="OKS3" s="2"/>
      <c r="OKT3" s="2"/>
      <c r="OKU3" s="4"/>
      <c r="OKV3" s="152"/>
      <c r="OKW3" s="16"/>
      <c r="OKX3" s="152"/>
      <c r="OKY3" s="4"/>
      <c r="OKZ3" s="2"/>
      <c r="OLA3" s="2"/>
      <c r="OLB3" s="2"/>
      <c r="OLC3" s="4"/>
      <c r="OLD3" s="152"/>
      <c r="OLE3" s="16"/>
      <c r="OLF3" s="152"/>
      <c r="OLG3" s="4"/>
      <c r="OLH3" s="2"/>
      <c r="OLI3" s="2"/>
      <c r="OLJ3" s="2"/>
      <c r="OLK3" s="4"/>
      <c r="OLL3" s="152"/>
      <c r="OLM3" s="16"/>
      <c r="OLN3" s="152"/>
      <c r="OLO3" s="4"/>
      <c r="OLP3" s="2"/>
      <c r="OLQ3" s="2"/>
      <c r="OLR3" s="2"/>
      <c r="OLS3" s="4"/>
      <c r="OLT3" s="152"/>
      <c r="OLU3" s="16"/>
      <c r="OLV3" s="152"/>
      <c r="OLW3" s="4"/>
      <c r="OLX3" s="2"/>
      <c r="OLY3" s="2"/>
      <c r="OLZ3" s="2"/>
      <c r="OMA3" s="4"/>
      <c r="OMB3" s="152"/>
      <c r="OMC3" s="16"/>
      <c r="OMD3" s="152"/>
      <c r="OME3" s="4"/>
      <c r="OMF3" s="2"/>
      <c r="OMG3" s="2"/>
      <c r="OMH3" s="2"/>
      <c r="OMI3" s="4"/>
      <c r="OMJ3" s="152"/>
      <c r="OMK3" s="16"/>
      <c r="OML3" s="152"/>
      <c r="OMM3" s="4"/>
      <c r="OMN3" s="2"/>
      <c r="OMO3" s="2"/>
      <c r="OMP3" s="2"/>
      <c r="OMQ3" s="4"/>
      <c r="OMR3" s="152"/>
      <c r="OMS3" s="16"/>
      <c r="OMT3" s="152"/>
      <c r="OMU3" s="4"/>
      <c r="OMV3" s="2"/>
      <c r="OMW3" s="2"/>
      <c r="OMX3" s="2"/>
      <c r="OMY3" s="4"/>
      <c r="OMZ3" s="152"/>
      <c r="ONA3" s="16"/>
      <c r="ONB3" s="152"/>
      <c r="ONC3" s="4"/>
      <c r="OND3" s="2"/>
      <c r="ONE3" s="2"/>
      <c r="ONF3" s="2"/>
      <c r="ONG3" s="4"/>
      <c r="ONH3" s="152"/>
      <c r="ONI3" s="16"/>
      <c r="ONJ3" s="152"/>
      <c r="ONK3" s="4"/>
      <c r="ONL3" s="2"/>
      <c r="ONM3" s="2"/>
      <c r="ONN3" s="2"/>
      <c r="ONO3" s="4"/>
      <c r="ONP3" s="152"/>
      <c r="ONQ3" s="16"/>
      <c r="ONR3" s="152"/>
      <c r="ONS3" s="4"/>
      <c r="ONT3" s="2"/>
      <c r="ONU3" s="2"/>
      <c r="ONV3" s="2"/>
      <c r="ONW3" s="4"/>
      <c r="ONX3" s="152"/>
      <c r="ONY3" s="16"/>
      <c r="ONZ3" s="152"/>
      <c r="OOA3" s="4"/>
      <c r="OOB3" s="2"/>
      <c r="OOC3" s="2"/>
      <c r="OOD3" s="2"/>
      <c r="OOE3" s="4"/>
      <c r="OOF3" s="152"/>
      <c r="OOG3" s="16"/>
      <c r="OOH3" s="152"/>
      <c r="OOI3" s="4"/>
      <c r="OOJ3" s="2"/>
      <c r="OOK3" s="2"/>
      <c r="OOL3" s="2"/>
      <c r="OOM3" s="4"/>
      <c r="OON3" s="152"/>
      <c r="OOO3" s="16"/>
      <c r="OOP3" s="152"/>
      <c r="OOQ3" s="4"/>
      <c r="OOR3" s="2"/>
      <c r="OOS3" s="2"/>
      <c r="OOT3" s="2"/>
      <c r="OOU3" s="4"/>
      <c r="OOV3" s="152"/>
      <c r="OOW3" s="16"/>
      <c r="OOX3" s="152"/>
      <c r="OOY3" s="4"/>
      <c r="OOZ3" s="2"/>
      <c r="OPA3" s="2"/>
      <c r="OPB3" s="2"/>
      <c r="OPC3" s="4"/>
      <c r="OPD3" s="152"/>
      <c r="OPE3" s="16"/>
      <c r="OPF3" s="152"/>
      <c r="OPG3" s="4"/>
      <c r="OPH3" s="2"/>
      <c r="OPI3" s="2"/>
      <c r="OPJ3" s="2"/>
      <c r="OPK3" s="4"/>
      <c r="OPL3" s="152"/>
      <c r="OPM3" s="16"/>
      <c r="OPN3" s="152"/>
      <c r="OPO3" s="4"/>
      <c r="OPP3" s="2"/>
      <c r="OPQ3" s="2"/>
      <c r="OPR3" s="2"/>
      <c r="OPS3" s="4"/>
      <c r="OPT3" s="152"/>
      <c r="OPU3" s="16"/>
      <c r="OPV3" s="152"/>
      <c r="OPW3" s="4"/>
      <c r="OPX3" s="2"/>
      <c r="OPY3" s="2"/>
      <c r="OPZ3" s="2"/>
      <c r="OQA3" s="4"/>
      <c r="OQB3" s="152"/>
      <c r="OQC3" s="16"/>
      <c r="OQD3" s="152"/>
      <c r="OQE3" s="4"/>
      <c r="OQF3" s="2"/>
      <c r="OQG3" s="2"/>
      <c r="OQH3" s="2"/>
      <c r="OQI3" s="4"/>
      <c r="OQJ3" s="152"/>
      <c r="OQK3" s="16"/>
      <c r="OQL3" s="152"/>
      <c r="OQM3" s="4"/>
      <c r="OQN3" s="2"/>
      <c r="OQO3" s="2"/>
      <c r="OQP3" s="2"/>
      <c r="OQQ3" s="4"/>
      <c r="OQR3" s="152"/>
      <c r="OQS3" s="16"/>
      <c r="OQT3" s="152"/>
      <c r="OQU3" s="4"/>
      <c r="OQV3" s="2"/>
      <c r="OQW3" s="2"/>
      <c r="OQX3" s="2"/>
      <c r="OQY3" s="4"/>
      <c r="OQZ3" s="152"/>
      <c r="ORA3" s="16"/>
      <c r="ORB3" s="152"/>
      <c r="ORC3" s="4"/>
      <c r="ORD3" s="2"/>
      <c r="ORE3" s="2"/>
      <c r="ORF3" s="2"/>
      <c r="ORG3" s="4"/>
      <c r="ORH3" s="152"/>
      <c r="ORI3" s="16"/>
      <c r="ORJ3" s="152"/>
      <c r="ORK3" s="4"/>
      <c r="ORL3" s="2"/>
      <c r="ORM3" s="2"/>
      <c r="ORN3" s="2"/>
      <c r="ORO3" s="4"/>
      <c r="ORP3" s="152"/>
      <c r="ORQ3" s="16"/>
      <c r="ORR3" s="152"/>
      <c r="ORS3" s="4"/>
      <c r="ORT3" s="2"/>
      <c r="ORU3" s="2"/>
      <c r="ORV3" s="2"/>
      <c r="ORW3" s="4"/>
      <c r="ORX3" s="152"/>
      <c r="ORY3" s="16"/>
      <c r="ORZ3" s="152"/>
      <c r="OSA3" s="4"/>
      <c r="OSB3" s="2"/>
      <c r="OSC3" s="2"/>
      <c r="OSD3" s="2"/>
      <c r="OSE3" s="4"/>
      <c r="OSF3" s="152"/>
      <c r="OSG3" s="16"/>
      <c r="OSH3" s="152"/>
      <c r="OSI3" s="4"/>
      <c r="OSJ3" s="2"/>
      <c r="OSK3" s="2"/>
      <c r="OSL3" s="2"/>
      <c r="OSM3" s="4"/>
      <c r="OSN3" s="152"/>
      <c r="OSO3" s="16"/>
      <c r="OSP3" s="152"/>
      <c r="OSQ3" s="4"/>
      <c r="OSR3" s="2"/>
      <c r="OSS3" s="2"/>
      <c r="OST3" s="2"/>
      <c r="OSU3" s="4"/>
      <c r="OSV3" s="152"/>
      <c r="OSW3" s="16"/>
      <c r="OSX3" s="152"/>
      <c r="OSY3" s="4"/>
      <c r="OSZ3" s="2"/>
      <c r="OTA3" s="2"/>
      <c r="OTB3" s="2"/>
      <c r="OTC3" s="4"/>
      <c r="OTD3" s="152"/>
      <c r="OTE3" s="16"/>
      <c r="OTF3" s="152"/>
      <c r="OTG3" s="4"/>
      <c r="OTH3" s="2"/>
      <c r="OTI3" s="2"/>
      <c r="OTJ3" s="2"/>
      <c r="OTK3" s="4"/>
      <c r="OTL3" s="152"/>
      <c r="OTM3" s="16"/>
      <c r="OTN3" s="152"/>
      <c r="OTO3" s="4"/>
      <c r="OTP3" s="2"/>
      <c r="OTQ3" s="2"/>
      <c r="OTR3" s="2"/>
      <c r="OTS3" s="4"/>
      <c r="OTT3" s="152"/>
      <c r="OTU3" s="16"/>
      <c r="OTV3" s="152"/>
      <c r="OTW3" s="4"/>
      <c r="OTX3" s="2"/>
      <c r="OTY3" s="2"/>
      <c r="OTZ3" s="2"/>
      <c r="OUA3" s="4"/>
      <c r="OUB3" s="152"/>
      <c r="OUC3" s="16"/>
      <c r="OUD3" s="152"/>
      <c r="OUE3" s="4"/>
      <c r="OUF3" s="2"/>
      <c r="OUG3" s="2"/>
      <c r="OUH3" s="2"/>
      <c r="OUI3" s="4"/>
      <c r="OUJ3" s="152"/>
      <c r="OUK3" s="16"/>
      <c r="OUL3" s="152"/>
      <c r="OUM3" s="4"/>
      <c r="OUN3" s="2"/>
      <c r="OUO3" s="2"/>
      <c r="OUP3" s="2"/>
      <c r="OUQ3" s="4"/>
      <c r="OUR3" s="152"/>
      <c r="OUS3" s="16"/>
      <c r="OUT3" s="152"/>
      <c r="OUU3" s="4"/>
      <c r="OUV3" s="2"/>
      <c r="OUW3" s="2"/>
      <c r="OUX3" s="2"/>
      <c r="OUY3" s="4"/>
      <c r="OUZ3" s="152"/>
      <c r="OVA3" s="16"/>
      <c r="OVB3" s="152"/>
      <c r="OVC3" s="4"/>
      <c r="OVD3" s="2"/>
      <c r="OVE3" s="2"/>
      <c r="OVF3" s="2"/>
      <c r="OVG3" s="4"/>
      <c r="OVH3" s="152"/>
      <c r="OVI3" s="16"/>
      <c r="OVJ3" s="152"/>
      <c r="OVK3" s="4"/>
      <c r="OVL3" s="2"/>
      <c r="OVM3" s="2"/>
      <c r="OVN3" s="2"/>
      <c r="OVO3" s="4"/>
      <c r="OVP3" s="152"/>
      <c r="OVQ3" s="16"/>
      <c r="OVR3" s="152"/>
      <c r="OVS3" s="4"/>
      <c r="OVT3" s="2"/>
      <c r="OVU3" s="2"/>
      <c r="OVV3" s="2"/>
      <c r="OVW3" s="4"/>
      <c r="OVX3" s="152"/>
      <c r="OVY3" s="16"/>
      <c r="OVZ3" s="152"/>
      <c r="OWA3" s="4"/>
      <c r="OWB3" s="2"/>
      <c r="OWC3" s="2"/>
      <c r="OWD3" s="2"/>
      <c r="OWE3" s="4"/>
      <c r="OWF3" s="152"/>
      <c r="OWG3" s="16"/>
      <c r="OWH3" s="152"/>
      <c r="OWI3" s="4"/>
      <c r="OWJ3" s="2"/>
      <c r="OWK3" s="2"/>
      <c r="OWL3" s="2"/>
      <c r="OWM3" s="4"/>
      <c r="OWN3" s="152"/>
      <c r="OWO3" s="16"/>
      <c r="OWP3" s="152"/>
      <c r="OWQ3" s="4"/>
      <c r="OWR3" s="2"/>
      <c r="OWS3" s="2"/>
      <c r="OWT3" s="2"/>
      <c r="OWU3" s="4"/>
      <c r="OWV3" s="152"/>
      <c r="OWW3" s="16"/>
      <c r="OWX3" s="152"/>
      <c r="OWY3" s="4"/>
      <c r="OWZ3" s="2"/>
      <c r="OXA3" s="2"/>
      <c r="OXB3" s="2"/>
      <c r="OXC3" s="4"/>
      <c r="OXD3" s="152"/>
      <c r="OXE3" s="16"/>
      <c r="OXF3" s="152"/>
      <c r="OXG3" s="4"/>
      <c r="OXH3" s="2"/>
      <c r="OXI3" s="2"/>
      <c r="OXJ3" s="2"/>
      <c r="OXK3" s="4"/>
      <c r="OXL3" s="152"/>
      <c r="OXM3" s="16"/>
      <c r="OXN3" s="152"/>
      <c r="OXO3" s="4"/>
      <c r="OXP3" s="2"/>
      <c r="OXQ3" s="2"/>
      <c r="OXR3" s="2"/>
      <c r="OXS3" s="4"/>
      <c r="OXT3" s="152"/>
      <c r="OXU3" s="16"/>
      <c r="OXV3" s="152"/>
      <c r="OXW3" s="4"/>
      <c r="OXX3" s="2"/>
      <c r="OXY3" s="2"/>
      <c r="OXZ3" s="2"/>
      <c r="OYA3" s="4"/>
      <c r="OYB3" s="152"/>
      <c r="OYC3" s="16"/>
      <c r="OYD3" s="152"/>
      <c r="OYE3" s="4"/>
      <c r="OYF3" s="2"/>
      <c r="OYG3" s="2"/>
      <c r="OYH3" s="2"/>
      <c r="OYI3" s="4"/>
      <c r="OYJ3" s="152"/>
      <c r="OYK3" s="16"/>
      <c r="OYL3" s="152"/>
      <c r="OYM3" s="4"/>
      <c r="OYN3" s="2"/>
      <c r="OYO3" s="2"/>
      <c r="OYP3" s="2"/>
      <c r="OYQ3" s="4"/>
      <c r="OYR3" s="152"/>
      <c r="OYS3" s="16"/>
      <c r="OYT3" s="152"/>
      <c r="OYU3" s="4"/>
      <c r="OYV3" s="2"/>
      <c r="OYW3" s="2"/>
      <c r="OYX3" s="2"/>
      <c r="OYY3" s="4"/>
      <c r="OYZ3" s="152"/>
      <c r="OZA3" s="16"/>
      <c r="OZB3" s="152"/>
      <c r="OZC3" s="4"/>
      <c r="OZD3" s="2"/>
      <c r="OZE3" s="2"/>
      <c r="OZF3" s="2"/>
      <c r="OZG3" s="4"/>
      <c r="OZH3" s="152"/>
      <c r="OZI3" s="16"/>
      <c r="OZJ3" s="152"/>
      <c r="OZK3" s="4"/>
      <c r="OZL3" s="2"/>
      <c r="OZM3" s="2"/>
      <c r="OZN3" s="2"/>
      <c r="OZO3" s="4"/>
      <c r="OZP3" s="152"/>
      <c r="OZQ3" s="16"/>
      <c r="OZR3" s="152"/>
      <c r="OZS3" s="4"/>
      <c r="OZT3" s="2"/>
      <c r="OZU3" s="2"/>
      <c r="OZV3" s="2"/>
      <c r="OZW3" s="4"/>
      <c r="OZX3" s="152"/>
      <c r="OZY3" s="16"/>
      <c r="OZZ3" s="152"/>
      <c r="PAA3" s="4"/>
      <c r="PAB3" s="2"/>
      <c r="PAC3" s="2"/>
      <c r="PAD3" s="2"/>
      <c r="PAE3" s="4"/>
      <c r="PAF3" s="152"/>
      <c r="PAG3" s="16"/>
      <c r="PAH3" s="152"/>
      <c r="PAI3" s="4"/>
      <c r="PAJ3" s="2"/>
      <c r="PAK3" s="2"/>
      <c r="PAL3" s="2"/>
      <c r="PAM3" s="4"/>
      <c r="PAN3" s="152"/>
      <c r="PAO3" s="16"/>
      <c r="PAP3" s="152"/>
      <c r="PAQ3" s="4"/>
      <c r="PAR3" s="2"/>
      <c r="PAS3" s="2"/>
      <c r="PAT3" s="2"/>
      <c r="PAU3" s="4"/>
      <c r="PAV3" s="152"/>
      <c r="PAW3" s="16"/>
      <c r="PAX3" s="152"/>
      <c r="PAY3" s="4"/>
      <c r="PAZ3" s="2"/>
      <c r="PBA3" s="2"/>
      <c r="PBB3" s="2"/>
      <c r="PBC3" s="4"/>
      <c r="PBD3" s="152"/>
      <c r="PBE3" s="16"/>
      <c r="PBF3" s="152"/>
      <c r="PBG3" s="4"/>
      <c r="PBH3" s="2"/>
      <c r="PBI3" s="2"/>
      <c r="PBJ3" s="2"/>
      <c r="PBK3" s="4"/>
      <c r="PBL3" s="152"/>
      <c r="PBM3" s="16"/>
      <c r="PBN3" s="152"/>
      <c r="PBO3" s="4"/>
      <c r="PBP3" s="2"/>
      <c r="PBQ3" s="2"/>
      <c r="PBR3" s="2"/>
      <c r="PBS3" s="4"/>
      <c r="PBT3" s="152"/>
      <c r="PBU3" s="16"/>
      <c r="PBV3" s="152"/>
      <c r="PBW3" s="4"/>
      <c r="PBX3" s="2"/>
      <c r="PBY3" s="2"/>
      <c r="PBZ3" s="2"/>
      <c r="PCA3" s="4"/>
      <c r="PCB3" s="152"/>
      <c r="PCC3" s="16"/>
      <c r="PCD3" s="152"/>
      <c r="PCE3" s="4"/>
      <c r="PCF3" s="2"/>
      <c r="PCG3" s="2"/>
      <c r="PCH3" s="2"/>
      <c r="PCI3" s="4"/>
      <c r="PCJ3" s="152"/>
      <c r="PCK3" s="16"/>
      <c r="PCL3" s="152"/>
      <c r="PCM3" s="4"/>
      <c r="PCN3" s="2"/>
      <c r="PCO3" s="2"/>
      <c r="PCP3" s="2"/>
      <c r="PCQ3" s="4"/>
      <c r="PCR3" s="152"/>
      <c r="PCS3" s="16"/>
      <c r="PCT3" s="152"/>
      <c r="PCU3" s="4"/>
      <c r="PCV3" s="2"/>
      <c r="PCW3" s="2"/>
      <c r="PCX3" s="2"/>
      <c r="PCY3" s="4"/>
      <c r="PCZ3" s="152"/>
      <c r="PDA3" s="16"/>
      <c r="PDB3" s="152"/>
      <c r="PDC3" s="4"/>
      <c r="PDD3" s="2"/>
      <c r="PDE3" s="2"/>
      <c r="PDF3" s="2"/>
      <c r="PDG3" s="4"/>
      <c r="PDH3" s="152"/>
      <c r="PDI3" s="16"/>
      <c r="PDJ3" s="152"/>
      <c r="PDK3" s="4"/>
      <c r="PDL3" s="2"/>
      <c r="PDM3" s="2"/>
      <c r="PDN3" s="2"/>
      <c r="PDO3" s="4"/>
      <c r="PDP3" s="152"/>
      <c r="PDQ3" s="16"/>
      <c r="PDR3" s="152"/>
      <c r="PDS3" s="4"/>
      <c r="PDT3" s="2"/>
      <c r="PDU3" s="2"/>
      <c r="PDV3" s="2"/>
      <c r="PDW3" s="4"/>
      <c r="PDX3" s="152"/>
      <c r="PDY3" s="16"/>
      <c r="PDZ3" s="152"/>
      <c r="PEA3" s="4"/>
      <c r="PEB3" s="2"/>
      <c r="PEC3" s="2"/>
      <c r="PED3" s="2"/>
      <c r="PEE3" s="4"/>
      <c r="PEF3" s="152"/>
      <c r="PEG3" s="16"/>
      <c r="PEH3" s="152"/>
      <c r="PEI3" s="4"/>
      <c r="PEJ3" s="2"/>
      <c r="PEK3" s="2"/>
      <c r="PEL3" s="2"/>
      <c r="PEM3" s="4"/>
      <c r="PEN3" s="152"/>
      <c r="PEO3" s="16"/>
      <c r="PEP3" s="152"/>
      <c r="PEQ3" s="4"/>
      <c r="PER3" s="2"/>
      <c r="PES3" s="2"/>
      <c r="PET3" s="2"/>
      <c r="PEU3" s="4"/>
      <c r="PEV3" s="152"/>
      <c r="PEW3" s="16"/>
      <c r="PEX3" s="152"/>
      <c r="PEY3" s="4"/>
      <c r="PEZ3" s="2"/>
      <c r="PFA3" s="2"/>
      <c r="PFB3" s="2"/>
      <c r="PFC3" s="4"/>
      <c r="PFD3" s="152"/>
      <c r="PFE3" s="16"/>
      <c r="PFF3" s="152"/>
      <c r="PFG3" s="4"/>
      <c r="PFH3" s="2"/>
      <c r="PFI3" s="2"/>
      <c r="PFJ3" s="2"/>
      <c r="PFK3" s="4"/>
      <c r="PFL3" s="152"/>
      <c r="PFM3" s="16"/>
      <c r="PFN3" s="152"/>
      <c r="PFO3" s="4"/>
      <c r="PFP3" s="2"/>
      <c r="PFQ3" s="2"/>
      <c r="PFR3" s="2"/>
      <c r="PFS3" s="4"/>
      <c r="PFT3" s="152"/>
      <c r="PFU3" s="16"/>
      <c r="PFV3" s="152"/>
      <c r="PFW3" s="4"/>
      <c r="PFX3" s="2"/>
      <c r="PFY3" s="2"/>
      <c r="PFZ3" s="2"/>
      <c r="PGA3" s="4"/>
      <c r="PGB3" s="152"/>
      <c r="PGC3" s="16"/>
      <c r="PGD3" s="152"/>
      <c r="PGE3" s="4"/>
      <c r="PGF3" s="2"/>
      <c r="PGG3" s="2"/>
      <c r="PGH3" s="2"/>
      <c r="PGI3" s="4"/>
      <c r="PGJ3" s="152"/>
      <c r="PGK3" s="16"/>
      <c r="PGL3" s="152"/>
      <c r="PGM3" s="4"/>
      <c r="PGN3" s="2"/>
      <c r="PGO3" s="2"/>
      <c r="PGP3" s="2"/>
      <c r="PGQ3" s="4"/>
      <c r="PGR3" s="152"/>
      <c r="PGS3" s="16"/>
      <c r="PGT3" s="152"/>
      <c r="PGU3" s="4"/>
      <c r="PGV3" s="2"/>
      <c r="PGW3" s="2"/>
      <c r="PGX3" s="2"/>
      <c r="PGY3" s="4"/>
      <c r="PGZ3" s="152"/>
      <c r="PHA3" s="16"/>
      <c r="PHB3" s="152"/>
      <c r="PHC3" s="4"/>
      <c r="PHD3" s="2"/>
      <c r="PHE3" s="2"/>
      <c r="PHF3" s="2"/>
      <c r="PHG3" s="4"/>
      <c r="PHH3" s="152"/>
      <c r="PHI3" s="16"/>
      <c r="PHJ3" s="152"/>
      <c r="PHK3" s="4"/>
      <c r="PHL3" s="2"/>
      <c r="PHM3" s="2"/>
      <c r="PHN3" s="2"/>
      <c r="PHO3" s="4"/>
      <c r="PHP3" s="152"/>
      <c r="PHQ3" s="16"/>
      <c r="PHR3" s="152"/>
      <c r="PHS3" s="4"/>
      <c r="PHT3" s="2"/>
      <c r="PHU3" s="2"/>
      <c r="PHV3" s="2"/>
      <c r="PHW3" s="4"/>
      <c r="PHX3" s="152"/>
      <c r="PHY3" s="16"/>
      <c r="PHZ3" s="152"/>
      <c r="PIA3" s="4"/>
      <c r="PIB3" s="2"/>
      <c r="PIC3" s="2"/>
      <c r="PID3" s="2"/>
      <c r="PIE3" s="4"/>
      <c r="PIF3" s="152"/>
      <c r="PIG3" s="16"/>
      <c r="PIH3" s="152"/>
      <c r="PII3" s="4"/>
      <c r="PIJ3" s="2"/>
      <c r="PIK3" s="2"/>
      <c r="PIL3" s="2"/>
      <c r="PIM3" s="4"/>
      <c r="PIN3" s="152"/>
      <c r="PIO3" s="16"/>
      <c r="PIP3" s="152"/>
      <c r="PIQ3" s="4"/>
      <c r="PIR3" s="2"/>
      <c r="PIS3" s="2"/>
      <c r="PIT3" s="2"/>
      <c r="PIU3" s="4"/>
      <c r="PIV3" s="152"/>
      <c r="PIW3" s="16"/>
      <c r="PIX3" s="152"/>
      <c r="PIY3" s="4"/>
      <c r="PIZ3" s="2"/>
      <c r="PJA3" s="2"/>
      <c r="PJB3" s="2"/>
      <c r="PJC3" s="4"/>
      <c r="PJD3" s="152"/>
      <c r="PJE3" s="16"/>
      <c r="PJF3" s="152"/>
      <c r="PJG3" s="4"/>
      <c r="PJH3" s="2"/>
      <c r="PJI3" s="2"/>
      <c r="PJJ3" s="2"/>
      <c r="PJK3" s="4"/>
      <c r="PJL3" s="152"/>
      <c r="PJM3" s="16"/>
      <c r="PJN3" s="152"/>
      <c r="PJO3" s="4"/>
      <c r="PJP3" s="2"/>
      <c r="PJQ3" s="2"/>
      <c r="PJR3" s="2"/>
      <c r="PJS3" s="4"/>
      <c r="PJT3" s="152"/>
      <c r="PJU3" s="16"/>
      <c r="PJV3" s="152"/>
      <c r="PJW3" s="4"/>
      <c r="PJX3" s="2"/>
      <c r="PJY3" s="2"/>
      <c r="PJZ3" s="2"/>
      <c r="PKA3" s="4"/>
      <c r="PKB3" s="152"/>
      <c r="PKC3" s="16"/>
      <c r="PKD3" s="152"/>
      <c r="PKE3" s="4"/>
      <c r="PKF3" s="2"/>
      <c r="PKG3" s="2"/>
      <c r="PKH3" s="2"/>
      <c r="PKI3" s="4"/>
      <c r="PKJ3" s="152"/>
      <c r="PKK3" s="16"/>
      <c r="PKL3" s="152"/>
      <c r="PKM3" s="4"/>
      <c r="PKN3" s="2"/>
      <c r="PKO3" s="2"/>
      <c r="PKP3" s="2"/>
      <c r="PKQ3" s="4"/>
      <c r="PKR3" s="152"/>
      <c r="PKS3" s="16"/>
      <c r="PKT3" s="152"/>
      <c r="PKU3" s="4"/>
      <c r="PKV3" s="2"/>
      <c r="PKW3" s="2"/>
      <c r="PKX3" s="2"/>
      <c r="PKY3" s="4"/>
      <c r="PKZ3" s="152"/>
      <c r="PLA3" s="16"/>
      <c r="PLB3" s="152"/>
      <c r="PLC3" s="4"/>
      <c r="PLD3" s="2"/>
      <c r="PLE3" s="2"/>
      <c r="PLF3" s="2"/>
      <c r="PLG3" s="4"/>
      <c r="PLH3" s="152"/>
      <c r="PLI3" s="16"/>
      <c r="PLJ3" s="152"/>
      <c r="PLK3" s="4"/>
      <c r="PLL3" s="2"/>
      <c r="PLM3" s="2"/>
      <c r="PLN3" s="2"/>
      <c r="PLO3" s="4"/>
      <c r="PLP3" s="152"/>
      <c r="PLQ3" s="16"/>
      <c r="PLR3" s="152"/>
      <c r="PLS3" s="4"/>
      <c r="PLT3" s="2"/>
      <c r="PLU3" s="2"/>
      <c r="PLV3" s="2"/>
      <c r="PLW3" s="4"/>
      <c r="PLX3" s="152"/>
      <c r="PLY3" s="16"/>
      <c r="PLZ3" s="152"/>
      <c r="PMA3" s="4"/>
      <c r="PMB3" s="2"/>
      <c r="PMC3" s="2"/>
      <c r="PMD3" s="2"/>
      <c r="PME3" s="4"/>
      <c r="PMF3" s="152"/>
      <c r="PMG3" s="16"/>
      <c r="PMH3" s="152"/>
      <c r="PMI3" s="4"/>
      <c r="PMJ3" s="2"/>
      <c r="PMK3" s="2"/>
      <c r="PML3" s="2"/>
      <c r="PMM3" s="4"/>
      <c r="PMN3" s="152"/>
      <c r="PMO3" s="16"/>
      <c r="PMP3" s="152"/>
      <c r="PMQ3" s="4"/>
      <c r="PMR3" s="2"/>
      <c r="PMS3" s="2"/>
      <c r="PMT3" s="2"/>
      <c r="PMU3" s="4"/>
      <c r="PMV3" s="152"/>
      <c r="PMW3" s="16"/>
      <c r="PMX3" s="152"/>
      <c r="PMY3" s="4"/>
      <c r="PMZ3" s="2"/>
      <c r="PNA3" s="2"/>
      <c r="PNB3" s="2"/>
      <c r="PNC3" s="4"/>
      <c r="PND3" s="152"/>
      <c r="PNE3" s="16"/>
      <c r="PNF3" s="152"/>
      <c r="PNG3" s="4"/>
      <c r="PNH3" s="2"/>
      <c r="PNI3" s="2"/>
      <c r="PNJ3" s="2"/>
      <c r="PNK3" s="4"/>
      <c r="PNL3" s="152"/>
      <c r="PNM3" s="16"/>
      <c r="PNN3" s="152"/>
      <c r="PNO3" s="4"/>
      <c r="PNP3" s="2"/>
      <c r="PNQ3" s="2"/>
      <c r="PNR3" s="2"/>
      <c r="PNS3" s="4"/>
      <c r="PNT3" s="152"/>
      <c r="PNU3" s="16"/>
      <c r="PNV3" s="152"/>
      <c r="PNW3" s="4"/>
      <c r="PNX3" s="2"/>
      <c r="PNY3" s="2"/>
      <c r="PNZ3" s="2"/>
      <c r="POA3" s="4"/>
      <c r="POB3" s="152"/>
      <c r="POC3" s="16"/>
      <c r="POD3" s="152"/>
      <c r="POE3" s="4"/>
      <c r="POF3" s="2"/>
      <c r="POG3" s="2"/>
      <c r="POH3" s="2"/>
      <c r="POI3" s="4"/>
      <c r="POJ3" s="152"/>
      <c r="POK3" s="16"/>
      <c r="POL3" s="152"/>
      <c r="POM3" s="4"/>
      <c r="PON3" s="2"/>
      <c r="POO3" s="2"/>
      <c r="POP3" s="2"/>
      <c r="POQ3" s="4"/>
      <c r="POR3" s="152"/>
      <c r="POS3" s="16"/>
      <c r="POT3" s="152"/>
      <c r="POU3" s="4"/>
      <c r="POV3" s="2"/>
      <c r="POW3" s="2"/>
      <c r="POX3" s="2"/>
      <c r="POY3" s="4"/>
      <c r="POZ3" s="152"/>
      <c r="PPA3" s="16"/>
      <c r="PPB3" s="152"/>
      <c r="PPC3" s="4"/>
      <c r="PPD3" s="2"/>
      <c r="PPE3" s="2"/>
      <c r="PPF3" s="2"/>
      <c r="PPG3" s="4"/>
      <c r="PPH3" s="152"/>
      <c r="PPI3" s="16"/>
      <c r="PPJ3" s="152"/>
      <c r="PPK3" s="4"/>
      <c r="PPL3" s="2"/>
      <c r="PPM3" s="2"/>
      <c r="PPN3" s="2"/>
      <c r="PPO3" s="4"/>
      <c r="PPP3" s="152"/>
      <c r="PPQ3" s="16"/>
      <c r="PPR3" s="152"/>
      <c r="PPS3" s="4"/>
      <c r="PPT3" s="2"/>
      <c r="PPU3" s="2"/>
      <c r="PPV3" s="2"/>
      <c r="PPW3" s="4"/>
      <c r="PPX3" s="152"/>
      <c r="PPY3" s="16"/>
      <c r="PPZ3" s="152"/>
      <c r="PQA3" s="4"/>
      <c r="PQB3" s="2"/>
      <c r="PQC3" s="2"/>
      <c r="PQD3" s="2"/>
      <c r="PQE3" s="4"/>
      <c r="PQF3" s="152"/>
      <c r="PQG3" s="16"/>
      <c r="PQH3" s="152"/>
      <c r="PQI3" s="4"/>
      <c r="PQJ3" s="2"/>
      <c r="PQK3" s="2"/>
      <c r="PQL3" s="2"/>
      <c r="PQM3" s="4"/>
      <c r="PQN3" s="152"/>
      <c r="PQO3" s="16"/>
      <c r="PQP3" s="152"/>
      <c r="PQQ3" s="4"/>
      <c r="PQR3" s="2"/>
      <c r="PQS3" s="2"/>
      <c r="PQT3" s="2"/>
      <c r="PQU3" s="4"/>
      <c r="PQV3" s="152"/>
      <c r="PQW3" s="16"/>
      <c r="PQX3" s="152"/>
      <c r="PQY3" s="4"/>
      <c r="PQZ3" s="2"/>
      <c r="PRA3" s="2"/>
      <c r="PRB3" s="2"/>
      <c r="PRC3" s="4"/>
      <c r="PRD3" s="152"/>
      <c r="PRE3" s="16"/>
      <c r="PRF3" s="152"/>
      <c r="PRG3" s="4"/>
      <c r="PRH3" s="2"/>
      <c r="PRI3" s="2"/>
      <c r="PRJ3" s="2"/>
      <c r="PRK3" s="4"/>
      <c r="PRL3" s="152"/>
      <c r="PRM3" s="16"/>
      <c r="PRN3" s="152"/>
      <c r="PRO3" s="4"/>
      <c r="PRP3" s="2"/>
      <c r="PRQ3" s="2"/>
      <c r="PRR3" s="2"/>
      <c r="PRS3" s="4"/>
      <c r="PRT3" s="152"/>
      <c r="PRU3" s="16"/>
      <c r="PRV3" s="152"/>
      <c r="PRW3" s="4"/>
      <c r="PRX3" s="2"/>
      <c r="PRY3" s="2"/>
      <c r="PRZ3" s="2"/>
      <c r="PSA3" s="4"/>
      <c r="PSB3" s="152"/>
      <c r="PSC3" s="16"/>
      <c r="PSD3" s="152"/>
      <c r="PSE3" s="4"/>
      <c r="PSF3" s="2"/>
      <c r="PSG3" s="2"/>
      <c r="PSH3" s="2"/>
      <c r="PSI3" s="4"/>
      <c r="PSJ3" s="152"/>
      <c r="PSK3" s="16"/>
      <c r="PSL3" s="152"/>
      <c r="PSM3" s="4"/>
      <c r="PSN3" s="2"/>
      <c r="PSO3" s="2"/>
      <c r="PSP3" s="2"/>
      <c r="PSQ3" s="4"/>
      <c r="PSR3" s="152"/>
      <c r="PSS3" s="16"/>
      <c r="PST3" s="152"/>
      <c r="PSU3" s="4"/>
      <c r="PSV3" s="2"/>
      <c r="PSW3" s="2"/>
      <c r="PSX3" s="2"/>
      <c r="PSY3" s="4"/>
      <c r="PSZ3" s="152"/>
      <c r="PTA3" s="16"/>
      <c r="PTB3" s="152"/>
      <c r="PTC3" s="4"/>
      <c r="PTD3" s="2"/>
      <c r="PTE3" s="2"/>
      <c r="PTF3" s="2"/>
      <c r="PTG3" s="4"/>
      <c r="PTH3" s="152"/>
      <c r="PTI3" s="16"/>
      <c r="PTJ3" s="152"/>
      <c r="PTK3" s="4"/>
      <c r="PTL3" s="2"/>
      <c r="PTM3" s="2"/>
      <c r="PTN3" s="2"/>
      <c r="PTO3" s="4"/>
      <c r="PTP3" s="152"/>
      <c r="PTQ3" s="16"/>
      <c r="PTR3" s="152"/>
      <c r="PTS3" s="4"/>
      <c r="PTT3" s="2"/>
      <c r="PTU3" s="2"/>
      <c r="PTV3" s="2"/>
      <c r="PTW3" s="4"/>
      <c r="PTX3" s="152"/>
      <c r="PTY3" s="16"/>
      <c r="PTZ3" s="152"/>
      <c r="PUA3" s="4"/>
      <c r="PUB3" s="2"/>
      <c r="PUC3" s="2"/>
      <c r="PUD3" s="2"/>
      <c r="PUE3" s="4"/>
      <c r="PUF3" s="152"/>
      <c r="PUG3" s="16"/>
      <c r="PUH3" s="152"/>
      <c r="PUI3" s="4"/>
      <c r="PUJ3" s="2"/>
      <c r="PUK3" s="2"/>
      <c r="PUL3" s="2"/>
      <c r="PUM3" s="4"/>
      <c r="PUN3" s="152"/>
      <c r="PUO3" s="16"/>
      <c r="PUP3" s="152"/>
      <c r="PUQ3" s="4"/>
      <c r="PUR3" s="2"/>
      <c r="PUS3" s="2"/>
      <c r="PUT3" s="2"/>
      <c r="PUU3" s="4"/>
      <c r="PUV3" s="152"/>
      <c r="PUW3" s="16"/>
      <c r="PUX3" s="152"/>
      <c r="PUY3" s="4"/>
      <c r="PUZ3" s="2"/>
      <c r="PVA3" s="2"/>
      <c r="PVB3" s="2"/>
      <c r="PVC3" s="4"/>
      <c r="PVD3" s="152"/>
      <c r="PVE3" s="16"/>
      <c r="PVF3" s="152"/>
      <c r="PVG3" s="4"/>
      <c r="PVH3" s="2"/>
      <c r="PVI3" s="2"/>
      <c r="PVJ3" s="2"/>
      <c r="PVK3" s="4"/>
      <c r="PVL3" s="152"/>
      <c r="PVM3" s="16"/>
      <c r="PVN3" s="152"/>
      <c r="PVO3" s="4"/>
      <c r="PVP3" s="2"/>
      <c r="PVQ3" s="2"/>
      <c r="PVR3" s="2"/>
      <c r="PVS3" s="4"/>
      <c r="PVT3" s="152"/>
      <c r="PVU3" s="16"/>
      <c r="PVV3" s="152"/>
      <c r="PVW3" s="4"/>
      <c r="PVX3" s="2"/>
      <c r="PVY3" s="2"/>
      <c r="PVZ3" s="2"/>
      <c r="PWA3" s="4"/>
      <c r="PWB3" s="152"/>
      <c r="PWC3" s="16"/>
      <c r="PWD3" s="152"/>
      <c r="PWE3" s="4"/>
      <c r="PWF3" s="2"/>
      <c r="PWG3" s="2"/>
      <c r="PWH3" s="2"/>
      <c r="PWI3" s="4"/>
      <c r="PWJ3" s="152"/>
      <c r="PWK3" s="16"/>
      <c r="PWL3" s="152"/>
      <c r="PWM3" s="4"/>
      <c r="PWN3" s="2"/>
      <c r="PWO3" s="2"/>
      <c r="PWP3" s="2"/>
      <c r="PWQ3" s="4"/>
      <c r="PWR3" s="152"/>
      <c r="PWS3" s="16"/>
      <c r="PWT3" s="152"/>
      <c r="PWU3" s="4"/>
      <c r="PWV3" s="2"/>
      <c r="PWW3" s="2"/>
      <c r="PWX3" s="2"/>
      <c r="PWY3" s="4"/>
      <c r="PWZ3" s="152"/>
      <c r="PXA3" s="16"/>
      <c r="PXB3" s="152"/>
      <c r="PXC3" s="4"/>
      <c r="PXD3" s="2"/>
      <c r="PXE3" s="2"/>
      <c r="PXF3" s="2"/>
      <c r="PXG3" s="4"/>
      <c r="PXH3" s="152"/>
      <c r="PXI3" s="16"/>
      <c r="PXJ3" s="152"/>
      <c r="PXK3" s="4"/>
      <c r="PXL3" s="2"/>
      <c r="PXM3" s="2"/>
      <c r="PXN3" s="2"/>
      <c r="PXO3" s="4"/>
      <c r="PXP3" s="152"/>
      <c r="PXQ3" s="16"/>
      <c r="PXR3" s="152"/>
      <c r="PXS3" s="4"/>
      <c r="PXT3" s="2"/>
      <c r="PXU3" s="2"/>
      <c r="PXV3" s="2"/>
      <c r="PXW3" s="4"/>
      <c r="PXX3" s="152"/>
      <c r="PXY3" s="16"/>
      <c r="PXZ3" s="152"/>
      <c r="PYA3" s="4"/>
      <c r="PYB3" s="2"/>
      <c r="PYC3" s="2"/>
      <c r="PYD3" s="2"/>
      <c r="PYE3" s="4"/>
      <c r="PYF3" s="152"/>
      <c r="PYG3" s="16"/>
      <c r="PYH3" s="152"/>
      <c r="PYI3" s="4"/>
      <c r="PYJ3" s="2"/>
      <c r="PYK3" s="2"/>
      <c r="PYL3" s="2"/>
      <c r="PYM3" s="4"/>
      <c r="PYN3" s="152"/>
      <c r="PYO3" s="16"/>
      <c r="PYP3" s="152"/>
      <c r="PYQ3" s="4"/>
      <c r="PYR3" s="2"/>
      <c r="PYS3" s="2"/>
      <c r="PYT3" s="2"/>
      <c r="PYU3" s="4"/>
      <c r="PYV3" s="152"/>
      <c r="PYW3" s="16"/>
      <c r="PYX3" s="152"/>
      <c r="PYY3" s="4"/>
      <c r="PYZ3" s="2"/>
      <c r="PZA3" s="2"/>
      <c r="PZB3" s="2"/>
      <c r="PZC3" s="4"/>
      <c r="PZD3" s="152"/>
      <c r="PZE3" s="16"/>
      <c r="PZF3" s="152"/>
      <c r="PZG3" s="4"/>
      <c r="PZH3" s="2"/>
      <c r="PZI3" s="2"/>
      <c r="PZJ3" s="2"/>
      <c r="PZK3" s="4"/>
      <c r="PZL3" s="152"/>
      <c r="PZM3" s="16"/>
      <c r="PZN3" s="152"/>
      <c r="PZO3" s="4"/>
      <c r="PZP3" s="2"/>
      <c r="PZQ3" s="2"/>
      <c r="PZR3" s="2"/>
      <c r="PZS3" s="4"/>
      <c r="PZT3" s="152"/>
      <c r="PZU3" s="16"/>
      <c r="PZV3" s="152"/>
      <c r="PZW3" s="4"/>
      <c r="PZX3" s="2"/>
      <c r="PZY3" s="2"/>
      <c r="PZZ3" s="2"/>
      <c r="QAA3" s="4"/>
      <c r="QAB3" s="152"/>
      <c r="QAC3" s="16"/>
      <c r="QAD3" s="152"/>
      <c r="QAE3" s="4"/>
      <c r="QAF3" s="2"/>
      <c r="QAG3" s="2"/>
      <c r="QAH3" s="2"/>
      <c r="QAI3" s="4"/>
      <c r="QAJ3" s="152"/>
      <c r="QAK3" s="16"/>
      <c r="QAL3" s="152"/>
      <c r="QAM3" s="4"/>
      <c r="QAN3" s="2"/>
      <c r="QAO3" s="2"/>
      <c r="QAP3" s="2"/>
      <c r="QAQ3" s="4"/>
      <c r="QAR3" s="152"/>
      <c r="QAS3" s="16"/>
      <c r="QAT3" s="152"/>
      <c r="QAU3" s="4"/>
      <c r="QAV3" s="2"/>
      <c r="QAW3" s="2"/>
      <c r="QAX3" s="2"/>
      <c r="QAY3" s="4"/>
      <c r="QAZ3" s="152"/>
      <c r="QBA3" s="16"/>
      <c r="QBB3" s="152"/>
      <c r="QBC3" s="4"/>
      <c r="QBD3" s="2"/>
      <c r="QBE3" s="2"/>
      <c r="QBF3" s="2"/>
      <c r="QBG3" s="4"/>
      <c r="QBH3" s="152"/>
      <c r="QBI3" s="16"/>
      <c r="QBJ3" s="152"/>
      <c r="QBK3" s="4"/>
      <c r="QBL3" s="2"/>
      <c r="QBM3" s="2"/>
      <c r="QBN3" s="2"/>
      <c r="QBO3" s="4"/>
      <c r="QBP3" s="152"/>
      <c r="QBQ3" s="16"/>
      <c r="QBR3" s="152"/>
      <c r="QBS3" s="4"/>
      <c r="QBT3" s="2"/>
      <c r="QBU3" s="2"/>
      <c r="QBV3" s="2"/>
      <c r="QBW3" s="4"/>
      <c r="QBX3" s="152"/>
      <c r="QBY3" s="16"/>
      <c r="QBZ3" s="152"/>
      <c r="QCA3" s="4"/>
      <c r="QCB3" s="2"/>
      <c r="QCC3" s="2"/>
      <c r="QCD3" s="2"/>
      <c r="QCE3" s="4"/>
      <c r="QCF3" s="152"/>
      <c r="QCG3" s="16"/>
      <c r="QCH3" s="152"/>
      <c r="QCI3" s="4"/>
      <c r="QCJ3" s="2"/>
      <c r="QCK3" s="2"/>
      <c r="QCL3" s="2"/>
      <c r="QCM3" s="4"/>
      <c r="QCN3" s="152"/>
      <c r="QCO3" s="16"/>
      <c r="QCP3" s="152"/>
      <c r="QCQ3" s="4"/>
      <c r="QCR3" s="2"/>
      <c r="QCS3" s="2"/>
      <c r="QCT3" s="2"/>
      <c r="QCU3" s="4"/>
      <c r="QCV3" s="152"/>
      <c r="QCW3" s="16"/>
      <c r="QCX3" s="152"/>
      <c r="QCY3" s="4"/>
      <c r="QCZ3" s="2"/>
      <c r="QDA3" s="2"/>
      <c r="QDB3" s="2"/>
      <c r="QDC3" s="4"/>
      <c r="QDD3" s="152"/>
      <c r="QDE3" s="16"/>
      <c r="QDF3" s="152"/>
      <c r="QDG3" s="4"/>
      <c r="QDH3" s="2"/>
      <c r="QDI3" s="2"/>
      <c r="QDJ3" s="2"/>
      <c r="QDK3" s="4"/>
      <c r="QDL3" s="152"/>
      <c r="QDM3" s="16"/>
      <c r="QDN3" s="152"/>
      <c r="QDO3" s="4"/>
      <c r="QDP3" s="2"/>
      <c r="QDQ3" s="2"/>
      <c r="QDR3" s="2"/>
      <c r="QDS3" s="4"/>
      <c r="QDT3" s="152"/>
      <c r="QDU3" s="16"/>
      <c r="QDV3" s="152"/>
      <c r="QDW3" s="4"/>
      <c r="QDX3" s="2"/>
      <c r="QDY3" s="2"/>
      <c r="QDZ3" s="2"/>
      <c r="QEA3" s="4"/>
      <c r="QEB3" s="152"/>
      <c r="QEC3" s="16"/>
      <c r="QED3" s="152"/>
      <c r="QEE3" s="4"/>
      <c r="QEF3" s="2"/>
      <c r="QEG3" s="2"/>
      <c r="QEH3" s="2"/>
      <c r="QEI3" s="4"/>
      <c r="QEJ3" s="152"/>
      <c r="QEK3" s="16"/>
      <c r="QEL3" s="152"/>
      <c r="QEM3" s="4"/>
      <c r="QEN3" s="2"/>
      <c r="QEO3" s="2"/>
      <c r="QEP3" s="2"/>
      <c r="QEQ3" s="4"/>
      <c r="QER3" s="152"/>
      <c r="QES3" s="16"/>
      <c r="QET3" s="152"/>
      <c r="QEU3" s="4"/>
      <c r="QEV3" s="2"/>
      <c r="QEW3" s="2"/>
      <c r="QEX3" s="2"/>
      <c r="QEY3" s="4"/>
      <c r="QEZ3" s="152"/>
      <c r="QFA3" s="16"/>
      <c r="QFB3" s="152"/>
      <c r="QFC3" s="4"/>
      <c r="QFD3" s="2"/>
      <c r="QFE3" s="2"/>
      <c r="QFF3" s="2"/>
      <c r="QFG3" s="4"/>
      <c r="QFH3" s="152"/>
      <c r="QFI3" s="16"/>
      <c r="QFJ3" s="152"/>
      <c r="QFK3" s="4"/>
      <c r="QFL3" s="2"/>
      <c r="QFM3" s="2"/>
      <c r="QFN3" s="2"/>
      <c r="QFO3" s="4"/>
      <c r="QFP3" s="152"/>
      <c r="QFQ3" s="16"/>
      <c r="QFR3" s="152"/>
      <c r="QFS3" s="4"/>
      <c r="QFT3" s="2"/>
      <c r="QFU3" s="2"/>
      <c r="QFV3" s="2"/>
      <c r="QFW3" s="4"/>
      <c r="QFX3" s="152"/>
      <c r="QFY3" s="16"/>
      <c r="QFZ3" s="152"/>
      <c r="QGA3" s="4"/>
      <c r="QGB3" s="2"/>
      <c r="QGC3" s="2"/>
      <c r="QGD3" s="2"/>
      <c r="QGE3" s="4"/>
      <c r="QGF3" s="152"/>
      <c r="QGG3" s="16"/>
      <c r="QGH3" s="152"/>
      <c r="QGI3" s="4"/>
      <c r="QGJ3" s="2"/>
      <c r="QGK3" s="2"/>
      <c r="QGL3" s="2"/>
      <c r="QGM3" s="4"/>
      <c r="QGN3" s="152"/>
      <c r="QGO3" s="16"/>
      <c r="QGP3" s="152"/>
      <c r="QGQ3" s="4"/>
      <c r="QGR3" s="2"/>
      <c r="QGS3" s="2"/>
      <c r="QGT3" s="2"/>
      <c r="QGU3" s="4"/>
      <c r="QGV3" s="152"/>
      <c r="QGW3" s="16"/>
      <c r="QGX3" s="152"/>
      <c r="QGY3" s="4"/>
      <c r="QGZ3" s="2"/>
      <c r="QHA3" s="2"/>
      <c r="QHB3" s="2"/>
      <c r="QHC3" s="4"/>
      <c r="QHD3" s="152"/>
      <c r="QHE3" s="16"/>
      <c r="QHF3" s="152"/>
      <c r="QHG3" s="4"/>
      <c r="QHH3" s="2"/>
      <c r="QHI3" s="2"/>
      <c r="QHJ3" s="2"/>
      <c r="QHK3" s="4"/>
      <c r="QHL3" s="152"/>
      <c r="QHM3" s="16"/>
      <c r="QHN3" s="152"/>
      <c r="QHO3" s="4"/>
      <c r="QHP3" s="2"/>
      <c r="QHQ3" s="2"/>
      <c r="QHR3" s="2"/>
      <c r="QHS3" s="4"/>
      <c r="QHT3" s="152"/>
      <c r="QHU3" s="16"/>
      <c r="QHV3" s="152"/>
      <c r="QHW3" s="4"/>
      <c r="QHX3" s="2"/>
      <c r="QHY3" s="2"/>
      <c r="QHZ3" s="2"/>
      <c r="QIA3" s="4"/>
      <c r="QIB3" s="152"/>
      <c r="QIC3" s="16"/>
      <c r="QID3" s="152"/>
      <c r="QIE3" s="4"/>
      <c r="QIF3" s="2"/>
      <c r="QIG3" s="2"/>
      <c r="QIH3" s="2"/>
      <c r="QII3" s="4"/>
      <c r="QIJ3" s="152"/>
      <c r="QIK3" s="16"/>
      <c r="QIL3" s="152"/>
      <c r="QIM3" s="4"/>
      <c r="QIN3" s="2"/>
      <c r="QIO3" s="2"/>
      <c r="QIP3" s="2"/>
      <c r="QIQ3" s="4"/>
      <c r="QIR3" s="152"/>
      <c r="QIS3" s="16"/>
      <c r="QIT3" s="152"/>
      <c r="QIU3" s="4"/>
      <c r="QIV3" s="2"/>
      <c r="QIW3" s="2"/>
      <c r="QIX3" s="2"/>
      <c r="QIY3" s="4"/>
      <c r="QIZ3" s="152"/>
      <c r="QJA3" s="16"/>
      <c r="QJB3" s="152"/>
      <c r="QJC3" s="4"/>
      <c r="QJD3" s="2"/>
      <c r="QJE3" s="2"/>
      <c r="QJF3" s="2"/>
      <c r="QJG3" s="4"/>
      <c r="QJH3" s="152"/>
      <c r="QJI3" s="16"/>
      <c r="QJJ3" s="152"/>
      <c r="QJK3" s="4"/>
      <c r="QJL3" s="2"/>
      <c r="QJM3" s="2"/>
      <c r="QJN3" s="2"/>
      <c r="QJO3" s="4"/>
      <c r="QJP3" s="152"/>
      <c r="QJQ3" s="16"/>
      <c r="QJR3" s="152"/>
      <c r="QJS3" s="4"/>
      <c r="QJT3" s="2"/>
      <c r="QJU3" s="2"/>
      <c r="QJV3" s="2"/>
      <c r="QJW3" s="4"/>
      <c r="QJX3" s="152"/>
      <c r="QJY3" s="16"/>
      <c r="QJZ3" s="152"/>
      <c r="QKA3" s="4"/>
      <c r="QKB3" s="2"/>
      <c r="QKC3" s="2"/>
      <c r="QKD3" s="2"/>
      <c r="QKE3" s="4"/>
      <c r="QKF3" s="152"/>
      <c r="QKG3" s="16"/>
      <c r="QKH3" s="152"/>
      <c r="QKI3" s="4"/>
      <c r="QKJ3" s="2"/>
      <c r="QKK3" s="2"/>
      <c r="QKL3" s="2"/>
      <c r="QKM3" s="4"/>
      <c r="QKN3" s="152"/>
      <c r="QKO3" s="16"/>
      <c r="QKP3" s="152"/>
      <c r="QKQ3" s="4"/>
      <c r="QKR3" s="2"/>
      <c r="QKS3" s="2"/>
      <c r="QKT3" s="2"/>
      <c r="QKU3" s="4"/>
      <c r="QKV3" s="152"/>
      <c r="QKW3" s="16"/>
      <c r="QKX3" s="152"/>
      <c r="QKY3" s="4"/>
      <c r="QKZ3" s="2"/>
      <c r="QLA3" s="2"/>
      <c r="QLB3" s="2"/>
      <c r="QLC3" s="4"/>
      <c r="QLD3" s="152"/>
      <c r="QLE3" s="16"/>
      <c r="QLF3" s="152"/>
      <c r="QLG3" s="4"/>
      <c r="QLH3" s="2"/>
      <c r="QLI3" s="2"/>
      <c r="QLJ3" s="2"/>
      <c r="QLK3" s="4"/>
      <c r="QLL3" s="152"/>
      <c r="QLM3" s="16"/>
      <c r="QLN3" s="152"/>
      <c r="QLO3" s="4"/>
      <c r="QLP3" s="2"/>
      <c r="QLQ3" s="2"/>
      <c r="QLR3" s="2"/>
      <c r="QLS3" s="4"/>
      <c r="QLT3" s="152"/>
      <c r="QLU3" s="16"/>
      <c r="QLV3" s="152"/>
      <c r="QLW3" s="4"/>
      <c r="QLX3" s="2"/>
      <c r="QLY3" s="2"/>
      <c r="QLZ3" s="2"/>
      <c r="QMA3" s="4"/>
      <c r="QMB3" s="152"/>
      <c r="QMC3" s="16"/>
      <c r="QMD3" s="152"/>
      <c r="QME3" s="4"/>
      <c r="QMF3" s="2"/>
      <c r="QMG3" s="2"/>
      <c r="QMH3" s="2"/>
      <c r="QMI3" s="4"/>
      <c r="QMJ3" s="152"/>
      <c r="QMK3" s="16"/>
      <c r="QML3" s="152"/>
      <c r="QMM3" s="4"/>
      <c r="QMN3" s="2"/>
      <c r="QMO3" s="2"/>
      <c r="QMP3" s="2"/>
      <c r="QMQ3" s="4"/>
      <c r="QMR3" s="152"/>
      <c r="QMS3" s="16"/>
      <c r="QMT3" s="152"/>
      <c r="QMU3" s="4"/>
      <c r="QMV3" s="2"/>
      <c r="QMW3" s="2"/>
      <c r="QMX3" s="2"/>
      <c r="QMY3" s="4"/>
      <c r="QMZ3" s="152"/>
      <c r="QNA3" s="16"/>
      <c r="QNB3" s="152"/>
      <c r="QNC3" s="4"/>
      <c r="QND3" s="2"/>
      <c r="QNE3" s="2"/>
      <c r="QNF3" s="2"/>
      <c r="QNG3" s="4"/>
      <c r="QNH3" s="152"/>
      <c r="QNI3" s="16"/>
      <c r="QNJ3" s="152"/>
      <c r="QNK3" s="4"/>
      <c r="QNL3" s="2"/>
      <c r="QNM3" s="2"/>
      <c r="QNN3" s="2"/>
      <c r="QNO3" s="4"/>
      <c r="QNP3" s="152"/>
      <c r="QNQ3" s="16"/>
      <c r="QNR3" s="152"/>
      <c r="QNS3" s="4"/>
      <c r="QNT3" s="2"/>
      <c r="QNU3" s="2"/>
      <c r="QNV3" s="2"/>
      <c r="QNW3" s="4"/>
      <c r="QNX3" s="152"/>
      <c r="QNY3" s="16"/>
      <c r="QNZ3" s="152"/>
      <c r="QOA3" s="4"/>
      <c r="QOB3" s="2"/>
      <c r="QOC3" s="2"/>
      <c r="QOD3" s="2"/>
      <c r="QOE3" s="4"/>
      <c r="QOF3" s="152"/>
      <c r="QOG3" s="16"/>
      <c r="QOH3" s="152"/>
      <c r="QOI3" s="4"/>
      <c r="QOJ3" s="2"/>
      <c r="QOK3" s="2"/>
      <c r="QOL3" s="2"/>
      <c r="QOM3" s="4"/>
      <c r="QON3" s="152"/>
      <c r="QOO3" s="16"/>
      <c r="QOP3" s="152"/>
      <c r="QOQ3" s="4"/>
      <c r="QOR3" s="2"/>
      <c r="QOS3" s="2"/>
      <c r="QOT3" s="2"/>
      <c r="QOU3" s="4"/>
      <c r="QOV3" s="152"/>
      <c r="QOW3" s="16"/>
      <c r="QOX3" s="152"/>
      <c r="QOY3" s="4"/>
      <c r="QOZ3" s="2"/>
      <c r="QPA3" s="2"/>
      <c r="QPB3" s="2"/>
      <c r="QPC3" s="4"/>
      <c r="QPD3" s="152"/>
      <c r="QPE3" s="16"/>
      <c r="QPF3" s="152"/>
      <c r="QPG3" s="4"/>
      <c r="QPH3" s="2"/>
      <c r="QPI3" s="2"/>
      <c r="QPJ3" s="2"/>
      <c r="QPK3" s="4"/>
      <c r="QPL3" s="152"/>
      <c r="QPM3" s="16"/>
      <c r="QPN3" s="152"/>
      <c r="QPO3" s="4"/>
      <c r="QPP3" s="2"/>
      <c r="QPQ3" s="2"/>
      <c r="QPR3" s="2"/>
      <c r="QPS3" s="4"/>
      <c r="QPT3" s="152"/>
      <c r="QPU3" s="16"/>
      <c r="QPV3" s="152"/>
      <c r="QPW3" s="4"/>
      <c r="QPX3" s="2"/>
      <c r="QPY3" s="2"/>
      <c r="QPZ3" s="2"/>
      <c r="QQA3" s="4"/>
      <c r="QQB3" s="152"/>
      <c r="QQC3" s="16"/>
      <c r="QQD3" s="152"/>
      <c r="QQE3" s="4"/>
      <c r="QQF3" s="2"/>
      <c r="QQG3" s="2"/>
      <c r="QQH3" s="2"/>
      <c r="QQI3" s="4"/>
      <c r="QQJ3" s="152"/>
      <c r="QQK3" s="16"/>
      <c r="QQL3" s="152"/>
      <c r="QQM3" s="4"/>
      <c r="QQN3" s="2"/>
      <c r="QQO3" s="2"/>
      <c r="QQP3" s="2"/>
      <c r="QQQ3" s="4"/>
      <c r="QQR3" s="152"/>
      <c r="QQS3" s="16"/>
      <c r="QQT3" s="152"/>
      <c r="QQU3" s="4"/>
      <c r="QQV3" s="2"/>
      <c r="QQW3" s="2"/>
      <c r="QQX3" s="2"/>
      <c r="QQY3" s="4"/>
      <c r="QQZ3" s="152"/>
      <c r="QRA3" s="16"/>
      <c r="QRB3" s="152"/>
      <c r="QRC3" s="4"/>
      <c r="QRD3" s="2"/>
      <c r="QRE3" s="2"/>
      <c r="QRF3" s="2"/>
      <c r="QRG3" s="4"/>
      <c r="QRH3" s="152"/>
      <c r="QRI3" s="16"/>
      <c r="QRJ3" s="152"/>
      <c r="QRK3" s="4"/>
      <c r="QRL3" s="2"/>
      <c r="QRM3" s="2"/>
      <c r="QRN3" s="2"/>
      <c r="QRO3" s="4"/>
      <c r="QRP3" s="152"/>
      <c r="QRQ3" s="16"/>
      <c r="QRR3" s="152"/>
      <c r="QRS3" s="4"/>
      <c r="QRT3" s="2"/>
      <c r="QRU3" s="2"/>
      <c r="QRV3" s="2"/>
      <c r="QRW3" s="4"/>
      <c r="QRX3" s="152"/>
      <c r="QRY3" s="16"/>
      <c r="QRZ3" s="152"/>
      <c r="QSA3" s="4"/>
      <c r="QSB3" s="2"/>
      <c r="QSC3" s="2"/>
      <c r="QSD3" s="2"/>
      <c r="QSE3" s="4"/>
      <c r="QSF3" s="152"/>
      <c r="QSG3" s="16"/>
      <c r="QSH3" s="152"/>
      <c r="QSI3" s="4"/>
      <c r="QSJ3" s="2"/>
      <c r="QSK3" s="2"/>
      <c r="QSL3" s="2"/>
      <c r="QSM3" s="4"/>
      <c r="QSN3" s="152"/>
      <c r="QSO3" s="16"/>
      <c r="QSP3" s="152"/>
      <c r="QSQ3" s="4"/>
      <c r="QSR3" s="2"/>
      <c r="QSS3" s="2"/>
      <c r="QST3" s="2"/>
      <c r="QSU3" s="4"/>
      <c r="QSV3" s="152"/>
      <c r="QSW3" s="16"/>
      <c r="QSX3" s="152"/>
      <c r="QSY3" s="4"/>
      <c r="QSZ3" s="2"/>
      <c r="QTA3" s="2"/>
      <c r="QTB3" s="2"/>
      <c r="QTC3" s="4"/>
      <c r="QTD3" s="152"/>
      <c r="QTE3" s="16"/>
      <c r="QTF3" s="152"/>
      <c r="QTG3" s="4"/>
      <c r="QTH3" s="2"/>
      <c r="QTI3" s="2"/>
      <c r="QTJ3" s="2"/>
      <c r="QTK3" s="4"/>
      <c r="QTL3" s="152"/>
      <c r="QTM3" s="16"/>
      <c r="QTN3" s="152"/>
      <c r="QTO3" s="4"/>
      <c r="QTP3" s="2"/>
      <c r="QTQ3" s="2"/>
      <c r="QTR3" s="2"/>
      <c r="QTS3" s="4"/>
      <c r="QTT3" s="152"/>
      <c r="QTU3" s="16"/>
      <c r="QTV3" s="152"/>
      <c r="QTW3" s="4"/>
      <c r="QTX3" s="2"/>
      <c r="QTY3" s="2"/>
      <c r="QTZ3" s="2"/>
      <c r="QUA3" s="4"/>
      <c r="QUB3" s="152"/>
      <c r="QUC3" s="16"/>
      <c r="QUD3" s="152"/>
      <c r="QUE3" s="4"/>
      <c r="QUF3" s="2"/>
      <c r="QUG3" s="2"/>
      <c r="QUH3" s="2"/>
      <c r="QUI3" s="4"/>
      <c r="QUJ3" s="152"/>
      <c r="QUK3" s="16"/>
      <c r="QUL3" s="152"/>
      <c r="QUM3" s="4"/>
      <c r="QUN3" s="2"/>
      <c r="QUO3" s="2"/>
      <c r="QUP3" s="2"/>
      <c r="QUQ3" s="4"/>
      <c r="QUR3" s="152"/>
      <c r="QUS3" s="16"/>
      <c r="QUT3" s="152"/>
      <c r="QUU3" s="4"/>
      <c r="QUV3" s="2"/>
      <c r="QUW3" s="2"/>
      <c r="QUX3" s="2"/>
      <c r="QUY3" s="4"/>
      <c r="QUZ3" s="152"/>
      <c r="QVA3" s="16"/>
      <c r="QVB3" s="152"/>
      <c r="QVC3" s="4"/>
      <c r="QVD3" s="2"/>
      <c r="QVE3" s="2"/>
      <c r="QVF3" s="2"/>
      <c r="QVG3" s="4"/>
      <c r="QVH3" s="152"/>
      <c r="QVI3" s="16"/>
      <c r="QVJ3" s="152"/>
      <c r="QVK3" s="4"/>
      <c r="QVL3" s="2"/>
      <c r="QVM3" s="2"/>
      <c r="QVN3" s="2"/>
      <c r="QVO3" s="4"/>
      <c r="QVP3" s="152"/>
      <c r="QVQ3" s="16"/>
      <c r="QVR3" s="152"/>
      <c r="QVS3" s="4"/>
      <c r="QVT3" s="2"/>
      <c r="QVU3" s="2"/>
      <c r="QVV3" s="2"/>
      <c r="QVW3" s="4"/>
      <c r="QVX3" s="152"/>
      <c r="QVY3" s="16"/>
      <c r="QVZ3" s="152"/>
      <c r="QWA3" s="4"/>
      <c r="QWB3" s="2"/>
      <c r="QWC3" s="2"/>
      <c r="QWD3" s="2"/>
      <c r="QWE3" s="4"/>
      <c r="QWF3" s="152"/>
      <c r="QWG3" s="16"/>
      <c r="QWH3" s="152"/>
      <c r="QWI3" s="4"/>
      <c r="QWJ3" s="2"/>
      <c r="QWK3" s="2"/>
      <c r="QWL3" s="2"/>
      <c r="QWM3" s="4"/>
      <c r="QWN3" s="152"/>
      <c r="QWO3" s="16"/>
      <c r="QWP3" s="152"/>
      <c r="QWQ3" s="4"/>
      <c r="QWR3" s="2"/>
      <c r="QWS3" s="2"/>
      <c r="QWT3" s="2"/>
      <c r="QWU3" s="4"/>
      <c r="QWV3" s="152"/>
      <c r="QWW3" s="16"/>
      <c r="QWX3" s="152"/>
      <c r="QWY3" s="4"/>
      <c r="QWZ3" s="2"/>
      <c r="QXA3" s="2"/>
      <c r="QXB3" s="2"/>
      <c r="QXC3" s="4"/>
      <c r="QXD3" s="152"/>
      <c r="QXE3" s="16"/>
      <c r="QXF3" s="152"/>
      <c r="QXG3" s="4"/>
      <c r="QXH3" s="2"/>
      <c r="QXI3" s="2"/>
      <c r="QXJ3" s="2"/>
      <c r="QXK3" s="4"/>
      <c r="QXL3" s="152"/>
      <c r="QXM3" s="16"/>
      <c r="QXN3" s="152"/>
      <c r="QXO3" s="4"/>
      <c r="QXP3" s="2"/>
      <c r="QXQ3" s="2"/>
      <c r="QXR3" s="2"/>
      <c r="QXS3" s="4"/>
      <c r="QXT3" s="152"/>
      <c r="QXU3" s="16"/>
      <c r="QXV3" s="152"/>
      <c r="QXW3" s="4"/>
      <c r="QXX3" s="2"/>
      <c r="QXY3" s="2"/>
      <c r="QXZ3" s="2"/>
      <c r="QYA3" s="4"/>
      <c r="QYB3" s="152"/>
      <c r="QYC3" s="16"/>
      <c r="QYD3" s="152"/>
      <c r="QYE3" s="4"/>
      <c r="QYF3" s="2"/>
      <c r="QYG3" s="2"/>
      <c r="QYH3" s="2"/>
      <c r="QYI3" s="4"/>
      <c r="QYJ3" s="152"/>
      <c r="QYK3" s="16"/>
      <c r="QYL3" s="152"/>
      <c r="QYM3" s="4"/>
      <c r="QYN3" s="2"/>
      <c r="QYO3" s="2"/>
      <c r="QYP3" s="2"/>
      <c r="QYQ3" s="4"/>
      <c r="QYR3" s="152"/>
      <c r="QYS3" s="16"/>
      <c r="QYT3" s="152"/>
      <c r="QYU3" s="4"/>
      <c r="QYV3" s="2"/>
      <c r="QYW3" s="2"/>
      <c r="QYX3" s="2"/>
      <c r="QYY3" s="4"/>
      <c r="QYZ3" s="152"/>
      <c r="QZA3" s="16"/>
      <c r="QZB3" s="152"/>
      <c r="QZC3" s="4"/>
      <c r="QZD3" s="2"/>
      <c r="QZE3" s="2"/>
      <c r="QZF3" s="2"/>
      <c r="QZG3" s="4"/>
      <c r="QZH3" s="152"/>
      <c r="QZI3" s="16"/>
      <c r="QZJ3" s="152"/>
      <c r="QZK3" s="4"/>
      <c r="QZL3" s="2"/>
      <c r="QZM3" s="2"/>
      <c r="QZN3" s="2"/>
      <c r="QZO3" s="4"/>
      <c r="QZP3" s="152"/>
      <c r="QZQ3" s="16"/>
      <c r="QZR3" s="152"/>
      <c r="QZS3" s="4"/>
      <c r="QZT3" s="2"/>
      <c r="QZU3" s="2"/>
      <c r="QZV3" s="2"/>
      <c r="QZW3" s="4"/>
      <c r="QZX3" s="152"/>
      <c r="QZY3" s="16"/>
      <c r="QZZ3" s="152"/>
      <c r="RAA3" s="4"/>
      <c r="RAB3" s="2"/>
      <c r="RAC3" s="2"/>
      <c r="RAD3" s="2"/>
      <c r="RAE3" s="4"/>
      <c r="RAF3" s="152"/>
      <c r="RAG3" s="16"/>
      <c r="RAH3" s="152"/>
      <c r="RAI3" s="4"/>
      <c r="RAJ3" s="2"/>
      <c r="RAK3" s="2"/>
      <c r="RAL3" s="2"/>
      <c r="RAM3" s="4"/>
      <c r="RAN3" s="152"/>
      <c r="RAO3" s="16"/>
      <c r="RAP3" s="152"/>
      <c r="RAQ3" s="4"/>
      <c r="RAR3" s="2"/>
      <c r="RAS3" s="2"/>
      <c r="RAT3" s="2"/>
      <c r="RAU3" s="4"/>
      <c r="RAV3" s="152"/>
      <c r="RAW3" s="16"/>
      <c r="RAX3" s="152"/>
      <c r="RAY3" s="4"/>
      <c r="RAZ3" s="2"/>
      <c r="RBA3" s="2"/>
      <c r="RBB3" s="2"/>
      <c r="RBC3" s="4"/>
      <c r="RBD3" s="152"/>
      <c r="RBE3" s="16"/>
      <c r="RBF3" s="152"/>
      <c r="RBG3" s="4"/>
      <c r="RBH3" s="2"/>
      <c r="RBI3" s="2"/>
      <c r="RBJ3" s="2"/>
      <c r="RBK3" s="4"/>
      <c r="RBL3" s="152"/>
      <c r="RBM3" s="16"/>
      <c r="RBN3" s="152"/>
      <c r="RBO3" s="4"/>
      <c r="RBP3" s="2"/>
      <c r="RBQ3" s="2"/>
      <c r="RBR3" s="2"/>
      <c r="RBS3" s="4"/>
      <c r="RBT3" s="152"/>
      <c r="RBU3" s="16"/>
      <c r="RBV3" s="152"/>
      <c r="RBW3" s="4"/>
      <c r="RBX3" s="2"/>
      <c r="RBY3" s="2"/>
      <c r="RBZ3" s="2"/>
      <c r="RCA3" s="4"/>
      <c r="RCB3" s="152"/>
      <c r="RCC3" s="16"/>
      <c r="RCD3" s="152"/>
      <c r="RCE3" s="4"/>
      <c r="RCF3" s="2"/>
      <c r="RCG3" s="2"/>
      <c r="RCH3" s="2"/>
      <c r="RCI3" s="4"/>
      <c r="RCJ3" s="152"/>
      <c r="RCK3" s="16"/>
      <c r="RCL3" s="152"/>
      <c r="RCM3" s="4"/>
      <c r="RCN3" s="2"/>
      <c r="RCO3" s="2"/>
      <c r="RCP3" s="2"/>
      <c r="RCQ3" s="4"/>
      <c r="RCR3" s="152"/>
      <c r="RCS3" s="16"/>
      <c r="RCT3" s="152"/>
      <c r="RCU3" s="4"/>
      <c r="RCV3" s="2"/>
      <c r="RCW3" s="2"/>
      <c r="RCX3" s="2"/>
      <c r="RCY3" s="4"/>
      <c r="RCZ3" s="152"/>
      <c r="RDA3" s="16"/>
      <c r="RDB3" s="152"/>
      <c r="RDC3" s="4"/>
      <c r="RDD3" s="2"/>
      <c r="RDE3" s="2"/>
      <c r="RDF3" s="2"/>
      <c r="RDG3" s="4"/>
      <c r="RDH3" s="152"/>
      <c r="RDI3" s="16"/>
      <c r="RDJ3" s="152"/>
      <c r="RDK3" s="4"/>
      <c r="RDL3" s="2"/>
      <c r="RDM3" s="2"/>
      <c r="RDN3" s="2"/>
      <c r="RDO3" s="4"/>
      <c r="RDP3" s="152"/>
      <c r="RDQ3" s="16"/>
      <c r="RDR3" s="152"/>
      <c r="RDS3" s="4"/>
      <c r="RDT3" s="2"/>
      <c r="RDU3" s="2"/>
      <c r="RDV3" s="2"/>
      <c r="RDW3" s="4"/>
      <c r="RDX3" s="152"/>
      <c r="RDY3" s="16"/>
      <c r="RDZ3" s="152"/>
      <c r="REA3" s="4"/>
      <c r="REB3" s="2"/>
      <c r="REC3" s="2"/>
      <c r="RED3" s="2"/>
      <c r="REE3" s="4"/>
      <c r="REF3" s="152"/>
      <c r="REG3" s="16"/>
      <c r="REH3" s="152"/>
      <c r="REI3" s="4"/>
      <c r="REJ3" s="2"/>
      <c r="REK3" s="2"/>
      <c r="REL3" s="2"/>
      <c r="REM3" s="4"/>
      <c r="REN3" s="152"/>
      <c r="REO3" s="16"/>
      <c r="REP3" s="152"/>
      <c r="REQ3" s="4"/>
      <c r="RER3" s="2"/>
      <c r="RES3" s="2"/>
      <c r="RET3" s="2"/>
      <c r="REU3" s="4"/>
      <c r="REV3" s="152"/>
      <c r="REW3" s="16"/>
      <c r="REX3" s="152"/>
      <c r="REY3" s="4"/>
      <c r="REZ3" s="2"/>
      <c r="RFA3" s="2"/>
      <c r="RFB3" s="2"/>
      <c r="RFC3" s="4"/>
      <c r="RFD3" s="152"/>
      <c r="RFE3" s="16"/>
      <c r="RFF3" s="152"/>
      <c r="RFG3" s="4"/>
      <c r="RFH3" s="2"/>
      <c r="RFI3" s="2"/>
      <c r="RFJ3" s="2"/>
      <c r="RFK3" s="4"/>
      <c r="RFL3" s="152"/>
      <c r="RFM3" s="16"/>
      <c r="RFN3" s="152"/>
      <c r="RFO3" s="4"/>
      <c r="RFP3" s="2"/>
      <c r="RFQ3" s="2"/>
      <c r="RFR3" s="2"/>
      <c r="RFS3" s="4"/>
      <c r="RFT3" s="152"/>
      <c r="RFU3" s="16"/>
      <c r="RFV3" s="152"/>
      <c r="RFW3" s="4"/>
      <c r="RFX3" s="2"/>
      <c r="RFY3" s="2"/>
      <c r="RFZ3" s="2"/>
      <c r="RGA3" s="4"/>
      <c r="RGB3" s="152"/>
      <c r="RGC3" s="16"/>
      <c r="RGD3" s="152"/>
      <c r="RGE3" s="4"/>
      <c r="RGF3" s="2"/>
      <c r="RGG3" s="2"/>
      <c r="RGH3" s="2"/>
      <c r="RGI3" s="4"/>
      <c r="RGJ3" s="152"/>
      <c r="RGK3" s="16"/>
      <c r="RGL3" s="152"/>
      <c r="RGM3" s="4"/>
      <c r="RGN3" s="2"/>
      <c r="RGO3" s="2"/>
      <c r="RGP3" s="2"/>
      <c r="RGQ3" s="4"/>
      <c r="RGR3" s="152"/>
      <c r="RGS3" s="16"/>
      <c r="RGT3" s="152"/>
      <c r="RGU3" s="4"/>
      <c r="RGV3" s="2"/>
      <c r="RGW3" s="2"/>
      <c r="RGX3" s="2"/>
      <c r="RGY3" s="4"/>
      <c r="RGZ3" s="152"/>
      <c r="RHA3" s="16"/>
      <c r="RHB3" s="152"/>
      <c r="RHC3" s="4"/>
      <c r="RHD3" s="2"/>
      <c r="RHE3" s="2"/>
      <c r="RHF3" s="2"/>
      <c r="RHG3" s="4"/>
      <c r="RHH3" s="152"/>
      <c r="RHI3" s="16"/>
      <c r="RHJ3" s="152"/>
      <c r="RHK3" s="4"/>
      <c r="RHL3" s="2"/>
      <c r="RHM3" s="2"/>
      <c r="RHN3" s="2"/>
      <c r="RHO3" s="4"/>
      <c r="RHP3" s="152"/>
      <c r="RHQ3" s="16"/>
      <c r="RHR3" s="152"/>
      <c r="RHS3" s="4"/>
      <c r="RHT3" s="2"/>
      <c r="RHU3" s="2"/>
      <c r="RHV3" s="2"/>
      <c r="RHW3" s="4"/>
      <c r="RHX3" s="152"/>
      <c r="RHY3" s="16"/>
      <c r="RHZ3" s="152"/>
      <c r="RIA3" s="4"/>
      <c r="RIB3" s="2"/>
      <c r="RIC3" s="2"/>
      <c r="RID3" s="2"/>
      <c r="RIE3" s="4"/>
      <c r="RIF3" s="152"/>
      <c r="RIG3" s="16"/>
      <c r="RIH3" s="152"/>
      <c r="RII3" s="4"/>
      <c r="RIJ3" s="2"/>
      <c r="RIK3" s="2"/>
      <c r="RIL3" s="2"/>
      <c r="RIM3" s="4"/>
      <c r="RIN3" s="152"/>
      <c r="RIO3" s="16"/>
      <c r="RIP3" s="152"/>
      <c r="RIQ3" s="4"/>
      <c r="RIR3" s="2"/>
      <c r="RIS3" s="2"/>
      <c r="RIT3" s="2"/>
      <c r="RIU3" s="4"/>
      <c r="RIV3" s="152"/>
      <c r="RIW3" s="16"/>
      <c r="RIX3" s="152"/>
      <c r="RIY3" s="4"/>
      <c r="RIZ3" s="2"/>
      <c r="RJA3" s="2"/>
      <c r="RJB3" s="2"/>
      <c r="RJC3" s="4"/>
      <c r="RJD3" s="152"/>
      <c r="RJE3" s="16"/>
      <c r="RJF3" s="152"/>
      <c r="RJG3" s="4"/>
      <c r="RJH3" s="2"/>
      <c r="RJI3" s="2"/>
      <c r="RJJ3" s="2"/>
      <c r="RJK3" s="4"/>
      <c r="RJL3" s="152"/>
      <c r="RJM3" s="16"/>
      <c r="RJN3" s="152"/>
      <c r="RJO3" s="4"/>
      <c r="RJP3" s="2"/>
      <c r="RJQ3" s="2"/>
      <c r="RJR3" s="2"/>
      <c r="RJS3" s="4"/>
      <c r="RJT3" s="152"/>
      <c r="RJU3" s="16"/>
      <c r="RJV3" s="152"/>
      <c r="RJW3" s="4"/>
      <c r="RJX3" s="2"/>
      <c r="RJY3" s="2"/>
      <c r="RJZ3" s="2"/>
      <c r="RKA3" s="4"/>
      <c r="RKB3" s="152"/>
      <c r="RKC3" s="16"/>
      <c r="RKD3" s="152"/>
      <c r="RKE3" s="4"/>
      <c r="RKF3" s="2"/>
      <c r="RKG3" s="2"/>
      <c r="RKH3" s="2"/>
      <c r="RKI3" s="4"/>
      <c r="RKJ3" s="152"/>
      <c r="RKK3" s="16"/>
      <c r="RKL3" s="152"/>
      <c r="RKM3" s="4"/>
      <c r="RKN3" s="2"/>
      <c r="RKO3" s="2"/>
      <c r="RKP3" s="2"/>
      <c r="RKQ3" s="4"/>
      <c r="RKR3" s="152"/>
      <c r="RKS3" s="16"/>
      <c r="RKT3" s="152"/>
      <c r="RKU3" s="4"/>
      <c r="RKV3" s="2"/>
      <c r="RKW3" s="2"/>
      <c r="RKX3" s="2"/>
      <c r="RKY3" s="4"/>
      <c r="RKZ3" s="152"/>
      <c r="RLA3" s="16"/>
      <c r="RLB3" s="152"/>
      <c r="RLC3" s="4"/>
      <c r="RLD3" s="2"/>
      <c r="RLE3" s="2"/>
      <c r="RLF3" s="2"/>
      <c r="RLG3" s="4"/>
      <c r="RLH3" s="152"/>
      <c r="RLI3" s="16"/>
      <c r="RLJ3" s="152"/>
      <c r="RLK3" s="4"/>
      <c r="RLL3" s="2"/>
      <c r="RLM3" s="2"/>
      <c r="RLN3" s="2"/>
      <c r="RLO3" s="4"/>
      <c r="RLP3" s="152"/>
      <c r="RLQ3" s="16"/>
      <c r="RLR3" s="152"/>
      <c r="RLS3" s="4"/>
      <c r="RLT3" s="2"/>
      <c r="RLU3" s="2"/>
      <c r="RLV3" s="2"/>
      <c r="RLW3" s="4"/>
      <c r="RLX3" s="152"/>
      <c r="RLY3" s="16"/>
      <c r="RLZ3" s="152"/>
      <c r="RMA3" s="4"/>
      <c r="RMB3" s="2"/>
      <c r="RMC3" s="2"/>
      <c r="RMD3" s="2"/>
      <c r="RME3" s="4"/>
      <c r="RMF3" s="152"/>
      <c r="RMG3" s="16"/>
      <c r="RMH3" s="152"/>
      <c r="RMI3" s="4"/>
      <c r="RMJ3" s="2"/>
      <c r="RMK3" s="2"/>
      <c r="RML3" s="2"/>
      <c r="RMM3" s="4"/>
      <c r="RMN3" s="152"/>
      <c r="RMO3" s="16"/>
      <c r="RMP3" s="152"/>
      <c r="RMQ3" s="4"/>
      <c r="RMR3" s="2"/>
      <c r="RMS3" s="2"/>
      <c r="RMT3" s="2"/>
      <c r="RMU3" s="4"/>
      <c r="RMV3" s="152"/>
      <c r="RMW3" s="16"/>
      <c r="RMX3" s="152"/>
      <c r="RMY3" s="4"/>
      <c r="RMZ3" s="2"/>
      <c r="RNA3" s="2"/>
      <c r="RNB3" s="2"/>
      <c r="RNC3" s="4"/>
      <c r="RND3" s="152"/>
      <c r="RNE3" s="16"/>
      <c r="RNF3" s="152"/>
      <c r="RNG3" s="4"/>
      <c r="RNH3" s="2"/>
      <c r="RNI3" s="2"/>
      <c r="RNJ3" s="2"/>
      <c r="RNK3" s="4"/>
      <c r="RNL3" s="152"/>
      <c r="RNM3" s="16"/>
      <c r="RNN3" s="152"/>
      <c r="RNO3" s="4"/>
      <c r="RNP3" s="2"/>
      <c r="RNQ3" s="2"/>
      <c r="RNR3" s="2"/>
      <c r="RNS3" s="4"/>
      <c r="RNT3" s="152"/>
      <c r="RNU3" s="16"/>
      <c r="RNV3" s="152"/>
      <c r="RNW3" s="4"/>
      <c r="RNX3" s="2"/>
      <c r="RNY3" s="2"/>
      <c r="RNZ3" s="2"/>
      <c r="ROA3" s="4"/>
      <c r="ROB3" s="152"/>
      <c r="ROC3" s="16"/>
      <c r="ROD3" s="152"/>
      <c r="ROE3" s="4"/>
      <c r="ROF3" s="2"/>
      <c r="ROG3" s="2"/>
      <c r="ROH3" s="2"/>
      <c r="ROI3" s="4"/>
      <c r="ROJ3" s="152"/>
      <c r="ROK3" s="16"/>
      <c r="ROL3" s="152"/>
      <c r="ROM3" s="4"/>
      <c r="RON3" s="2"/>
      <c r="ROO3" s="2"/>
      <c r="ROP3" s="2"/>
      <c r="ROQ3" s="4"/>
      <c r="ROR3" s="152"/>
      <c r="ROS3" s="16"/>
      <c r="ROT3" s="152"/>
      <c r="ROU3" s="4"/>
      <c r="ROV3" s="2"/>
      <c r="ROW3" s="2"/>
      <c r="ROX3" s="2"/>
      <c r="ROY3" s="4"/>
      <c r="ROZ3" s="152"/>
      <c r="RPA3" s="16"/>
      <c r="RPB3" s="152"/>
      <c r="RPC3" s="4"/>
      <c r="RPD3" s="2"/>
      <c r="RPE3" s="2"/>
      <c r="RPF3" s="2"/>
      <c r="RPG3" s="4"/>
      <c r="RPH3" s="152"/>
      <c r="RPI3" s="16"/>
      <c r="RPJ3" s="152"/>
      <c r="RPK3" s="4"/>
      <c r="RPL3" s="2"/>
      <c r="RPM3" s="2"/>
      <c r="RPN3" s="2"/>
      <c r="RPO3" s="4"/>
      <c r="RPP3" s="152"/>
      <c r="RPQ3" s="16"/>
      <c r="RPR3" s="152"/>
      <c r="RPS3" s="4"/>
      <c r="RPT3" s="2"/>
      <c r="RPU3" s="2"/>
      <c r="RPV3" s="2"/>
      <c r="RPW3" s="4"/>
      <c r="RPX3" s="152"/>
      <c r="RPY3" s="16"/>
      <c r="RPZ3" s="152"/>
      <c r="RQA3" s="4"/>
      <c r="RQB3" s="2"/>
      <c r="RQC3" s="2"/>
      <c r="RQD3" s="2"/>
      <c r="RQE3" s="4"/>
      <c r="RQF3" s="152"/>
      <c r="RQG3" s="16"/>
      <c r="RQH3" s="152"/>
      <c r="RQI3" s="4"/>
      <c r="RQJ3" s="2"/>
      <c r="RQK3" s="2"/>
      <c r="RQL3" s="2"/>
      <c r="RQM3" s="4"/>
      <c r="RQN3" s="152"/>
      <c r="RQO3" s="16"/>
      <c r="RQP3" s="152"/>
      <c r="RQQ3" s="4"/>
      <c r="RQR3" s="2"/>
      <c r="RQS3" s="2"/>
      <c r="RQT3" s="2"/>
      <c r="RQU3" s="4"/>
      <c r="RQV3" s="152"/>
      <c r="RQW3" s="16"/>
      <c r="RQX3" s="152"/>
      <c r="RQY3" s="4"/>
      <c r="RQZ3" s="2"/>
      <c r="RRA3" s="2"/>
      <c r="RRB3" s="2"/>
      <c r="RRC3" s="4"/>
      <c r="RRD3" s="152"/>
      <c r="RRE3" s="16"/>
      <c r="RRF3" s="152"/>
      <c r="RRG3" s="4"/>
      <c r="RRH3" s="2"/>
      <c r="RRI3" s="2"/>
      <c r="RRJ3" s="2"/>
      <c r="RRK3" s="4"/>
      <c r="RRL3" s="152"/>
      <c r="RRM3" s="16"/>
      <c r="RRN3" s="152"/>
      <c r="RRO3" s="4"/>
      <c r="RRP3" s="2"/>
      <c r="RRQ3" s="2"/>
      <c r="RRR3" s="2"/>
      <c r="RRS3" s="4"/>
      <c r="RRT3" s="152"/>
      <c r="RRU3" s="16"/>
      <c r="RRV3" s="152"/>
      <c r="RRW3" s="4"/>
      <c r="RRX3" s="2"/>
      <c r="RRY3" s="2"/>
      <c r="RRZ3" s="2"/>
      <c r="RSA3" s="4"/>
      <c r="RSB3" s="152"/>
      <c r="RSC3" s="16"/>
      <c r="RSD3" s="152"/>
      <c r="RSE3" s="4"/>
      <c r="RSF3" s="2"/>
      <c r="RSG3" s="2"/>
      <c r="RSH3" s="2"/>
      <c r="RSI3" s="4"/>
      <c r="RSJ3" s="152"/>
      <c r="RSK3" s="16"/>
      <c r="RSL3" s="152"/>
      <c r="RSM3" s="4"/>
      <c r="RSN3" s="2"/>
      <c r="RSO3" s="2"/>
      <c r="RSP3" s="2"/>
      <c r="RSQ3" s="4"/>
      <c r="RSR3" s="152"/>
      <c r="RSS3" s="16"/>
      <c r="RST3" s="152"/>
      <c r="RSU3" s="4"/>
      <c r="RSV3" s="2"/>
      <c r="RSW3" s="2"/>
      <c r="RSX3" s="2"/>
      <c r="RSY3" s="4"/>
      <c r="RSZ3" s="152"/>
      <c r="RTA3" s="16"/>
      <c r="RTB3" s="152"/>
      <c r="RTC3" s="4"/>
      <c r="RTD3" s="2"/>
      <c r="RTE3" s="2"/>
      <c r="RTF3" s="2"/>
      <c r="RTG3" s="4"/>
      <c r="RTH3" s="152"/>
      <c r="RTI3" s="16"/>
      <c r="RTJ3" s="152"/>
      <c r="RTK3" s="4"/>
      <c r="RTL3" s="2"/>
      <c r="RTM3" s="2"/>
      <c r="RTN3" s="2"/>
      <c r="RTO3" s="4"/>
      <c r="RTP3" s="152"/>
      <c r="RTQ3" s="16"/>
      <c r="RTR3" s="152"/>
      <c r="RTS3" s="4"/>
      <c r="RTT3" s="2"/>
      <c r="RTU3" s="2"/>
      <c r="RTV3" s="2"/>
      <c r="RTW3" s="4"/>
      <c r="RTX3" s="152"/>
      <c r="RTY3" s="16"/>
      <c r="RTZ3" s="152"/>
      <c r="RUA3" s="4"/>
      <c r="RUB3" s="2"/>
      <c r="RUC3" s="2"/>
      <c r="RUD3" s="2"/>
      <c r="RUE3" s="4"/>
      <c r="RUF3" s="152"/>
      <c r="RUG3" s="16"/>
      <c r="RUH3" s="152"/>
      <c r="RUI3" s="4"/>
      <c r="RUJ3" s="2"/>
      <c r="RUK3" s="2"/>
      <c r="RUL3" s="2"/>
      <c r="RUM3" s="4"/>
      <c r="RUN3" s="152"/>
      <c r="RUO3" s="16"/>
      <c r="RUP3" s="152"/>
      <c r="RUQ3" s="4"/>
      <c r="RUR3" s="2"/>
      <c r="RUS3" s="2"/>
      <c r="RUT3" s="2"/>
      <c r="RUU3" s="4"/>
      <c r="RUV3" s="152"/>
      <c r="RUW3" s="16"/>
      <c r="RUX3" s="152"/>
      <c r="RUY3" s="4"/>
      <c r="RUZ3" s="2"/>
      <c r="RVA3" s="2"/>
      <c r="RVB3" s="2"/>
      <c r="RVC3" s="4"/>
      <c r="RVD3" s="152"/>
      <c r="RVE3" s="16"/>
      <c r="RVF3" s="152"/>
      <c r="RVG3" s="4"/>
      <c r="RVH3" s="2"/>
      <c r="RVI3" s="2"/>
      <c r="RVJ3" s="2"/>
      <c r="RVK3" s="4"/>
      <c r="RVL3" s="152"/>
      <c r="RVM3" s="16"/>
      <c r="RVN3" s="152"/>
      <c r="RVO3" s="4"/>
      <c r="RVP3" s="2"/>
      <c r="RVQ3" s="2"/>
      <c r="RVR3" s="2"/>
      <c r="RVS3" s="4"/>
      <c r="RVT3" s="152"/>
      <c r="RVU3" s="16"/>
      <c r="RVV3" s="152"/>
      <c r="RVW3" s="4"/>
      <c r="RVX3" s="2"/>
      <c r="RVY3" s="2"/>
      <c r="RVZ3" s="2"/>
      <c r="RWA3" s="4"/>
      <c r="RWB3" s="152"/>
      <c r="RWC3" s="16"/>
      <c r="RWD3" s="152"/>
      <c r="RWE3" s="4"/>
      <c r="RWF3" s="2"/>
      <c r="RWG3" s="2"/>
      <c r="RWH3" s="2"/>
      <c r="RWI3" s="4"/>
      <c r="RWJ3" s="152"/>
      <c r="RWK3" s="16"/>
      <c r="RWL3" s="152"/>
      <c r="RWM3" s="4"/>
      <c r="RWN3" s="2"/>
      <c r="RWO3" s="2"/>
      <c r="RWP3" s="2"/>
      <c r="RWQ3" s="4"/>
      <c r="RWR3" s="152"/>
      <c r="RWS3" s="16"/>
      <c r="RWT3" s="152"/>
      <c r="RWU3" s="4"/>
      <c r="RWV3" s="2"/>
      <c r="RWW3" s="2"/>
      <c r="RWX3" s="2"/>
      <c r="RWY3" s="4"/>
      <c r="RWZ3" s="152"/>
      <c r="RXA3" s="16"/>
      <c r="RXB3" s="152"/>
      <c r="RXC3" s="4"/>
      <c r="RXD3" s="2"/>
      <c r="RXE3" s="2"/>
      <c r="RXF3" s="2"/>
      <c r="RXG3" s="4"/>
      <c r="RXH3" s="152"/>
      <c r="RXI3" s="16"/>
      <c r="RXJ3" s="152"/>
      <c r="RXK3" s="4"/>
      <c r="RXL3" s="2"/>
      <c r="RXM3" s="2"/>
      <c r="RXN3" s="2"/>
      <c r="RXO3" s="4"/>
      <c r="RXP3" s="152"/>
      <c r="RXQ3" s="16"/>
      <c r="RXR3" s="152"/>
      <c r="RXS3" s="4"/>
      <c r="RXT3" s="2"/>
      <c r="RXU3" s="2"/>
      <c r="RXV3" s="2"/>
      <c r="RXW3" s="4"/>
      <c r="RXX3" s="152"/>
      <c r="RXY3" s="16"/>
      <c r="RXZ3" s="152"/>
      <c r="RYA3" s="4"/>
      <c r="RYB3" s="2"/>
      <c r="RYC3" s="2"/>
      <c r="RYD3" s="2"/>
      <c r="RYE3" s="4"/>
      <c r="RYF3" s="152"/>
      <c r="RYG3" s="16"/>
      <c r="RYH3" s="152"/>
      <c r="RYI3" s="4"/>
      <c r="RYJ3" s="2"/>
      <c r="RYK3" s="2"/>
      <c r="RYL3" s="2"/>
      <c r="RYM3" s="4"/>
      <c r="RYN3" s="152"/>
      <c r="RYO3" s="16"/>
      <c r="RYP3" s="152"/>
      <c r="RYQ3" s="4"/>
      <c r="RYR3" s="2"/>
      <c r="RYS3" s="2"/>
      <c r="RYT3" s="2"/>
      <c r="RYU3" s="4"/>
      <c r="RYV3" s="152"/>
      <c r="RYW3" s="16"/>
      <c r="RYX3" s="152"/>
      <c r="RYY3" s="4"/>
      <c r="RYZ3" s="2"/>
      <c r="RZA3" s="2"/>
      <c r="RZB3" s="2"/>
      <c r="RZC3" s="4"/>
      <c r="RZD3" s="152"/>
      <c r="RZE3" s="16"/>
      <c r="RZF3" s="152"/>
      <c r="RZG3" s="4"/>
      <c r="RZH3" s="2"/>
      <c r="RZI3" s="2"/>
      <c r="RZJ3" s="2"/>
      <c r="RZK3" s="4"/>
      <c r="RZL3" s="152"/>
      <c r="RZM3" s="16"/>
      <c r="RZN3" s="152"/>
      <c r="RZO3" s="4"/>
      <c r="RZP3" s="2"/>
      <c r="RZQ3" s="2"/>
      <c r="RZR3" s="2"/>
      <c r="RZS3" s="4"/>
      <c r="RZT3" s="152"/>
      <c r="RZU3" s="16"/>
      <c r="RZV3" s="152"/>
      <c r="RZW3" s="4"/>
      <c r="RZX3" s="2"/>
      <c r="RZY3" s="2"/>
      <c r="RZZ3" s="2"/>
      <c r="SAA3" s="4"/>
      <c r="SAB3" s="152"/>
      <c r="SAC3" s="16"/>
      <c r="SAD3" s="152"/>
      <c r="SAE3" s="4"/>
      <c r="SAF3" s="2"/>
      <c r="SAG3" s="2"/>
      <c r="SAH3" s="2"/>
      <c r="SAI3" s="4"/>
      <c r="SAJ3" s="152"/>
      <c r="SAK3" s="16"/>
      <c r="SAL3" s="152"/>
      <c r="SAM3" s="4"/>
      <c r="SAN3" s="2"/>
      <c r="SAO3" s="2"/>
      <c r="SAP3" s="2"/>
      <c r="SAQ3" s="4"/>
      <c r="SAR3" s="152"/>
      <c r="SAS3" s="16"/>
      <c r="SAT3" s="152"/>
      <c r="SAU3" s="4"/>
      <c r="SAV3" s="2"/>
      <c r="SAW3" s="2"/>
      <c r="SAX3" s="2"/>
      <c r="SAY3" s="4"/>
      <c r="SAZ3" s="152"/>
      <c r="SBA3" s="16"/>
      <c r="SBB3" s="152"/>
      <c r="SBC3" s="4"/>
      <c r="SBD3" s="2"/>
      <c r="SBE3" s="2"/>
      <c r="SBF3" s="2"/>
      <c r="SBG3" s="4"/>
      <c r="SBH3" s="152"/>
      <c r="SBI3" s="16"/>
      <c r="SBJ3" s="152"/>
      <c r="SBK3" s="4"/>
      <c r="SBL3" s="2"/>
      <c r="SBM3" s="2"/>
      <c r="SBN3" s="2"/>
      <c r="SBO3" s="4"/>
      <c r="SBP3" s="152"/>
      <c r="SBQ3" s="16"/>
      <c r="SBR3" s="152"/>
      <c r="SBS3" s="4"/>
      <c r="SBT3" s="2"/>
      <c r="SBU3" s="2"/>
      <c r="SBV3" s="2"/>
      <c r="SBW3" s="4"/>
      <c r="SBX3" s="152"/>
      <c r="SBY3" s="16"/>
      <c r="SBZ3" s="152"/>
      <c r="SCA3" s="4"/>
      <c r="SCB3" s="2"/>
      <c r="SCC3" s="2"/>
      <c r="SCD3" s="2"/>
      <c r="SCE3" s="4"/>
      <c r="SCF3" s="152"/>
      <c r="SCG3" s="16"/>
      <c r="SCH3" s="152"/>
      <c r="SCI3" s="4"/>
      <c r="SCJ3" s="2"/>
      <c r="SCK3" s="2"/>
      <c r="SCL3" s="2"/>
      <c r="SCM3" s="4"/>
      <c r="SCN3" s="152"/>
      <c r="SCO3" s="16"/>
      <c r="SCP3" s="152"/>
      <c r="SCQ3" s="4"/>
      <c r="SCR3" s="2"/>
      <c r="SCS3" s="2"/>
      <c r="SCT3" s="2"/>
      <c r="SCU3" s="4"/>
      <c r="SCV3" s="152"/>
      <c r="SCW3" s="16"/>
      <c r="SCX3" s="152"/>
      <c r="SCY3" s="4"/>
      <c r="SCZ3" s="2"/>
      <c r="SDA3" s="2"/>
      <c r="SDB3" s="2"/>
      <c r="SDC3" s="4"/>
      <c r="SDD3" s="152"/>
      <c r="SDE3" s="16"/>
      <c r="SDF3" s="152"/>
      <c r="SDG3" s="4"/>
      <c r="SDH3" s="2"/>
      <c r="SDI3" s="2"/>
      <c r="SDJ3" s="2"/>
      <c r="SDK3" s="4"/>
      <c r="SDL3" s="152"/>
      <c r="SDM3" s="16"/>
      <c r="SDN3" s="152"/>
      <c r="SDO3" s="4"/>
      <c r="SDP3" s="2"/>
      <c r="SDQ3" s="2"/>
      <c r="SDR3" s="2"/>
      <c r="SDS3" s="4"/>
      <c r="SDT3" s="152"/>
      <c r="SDU3" s="16"/>
      <c r="SDV3" s="152"/>
      <c r="SDW3" s="4"/>
      <c r="SDX3" s="2"/>
      <c r="SDY3" s="2"/>
      <c r="SDZ3" s="2"/>
      <c r="SEA3" s="4"/>
      <c r="SEB3" s="152"/>
      <c r="SEC3" s="16"/>
      <c r="SED3" s="152"/>
      <c r="SEE3" s="4"/>
      <c r="SEF3" s="2"/>
      <c r="SEG3" s="2"/>
      <c r="SEH3" s="2"/>
      <c r="SEI3" s="4"/>
      <c r="SEJ3" s="152"/>
      <c r="SEK3" s="16"/>
      <c r="SEL3" s="152"/>
      <c r="SEM3" s="4"/>
      <c r="SEN3" s="2"/>
      <c r="SEO3" s="2"/>
      <c r="SEP3" s="2"/>
      <c r="SEQ3" s="4"/>
      <c r="SER3" s="152"/>
      <c r="SES3" s="16"/>
      <c r="SET3" s="152"/>
      <c r="SEU3" s="4"/>
      <c r="SEV3" s="2"/>
      <c r="SEW3" s="2"/>
      <c r="SEX3" s="2"/>
      <c r="SEY3" s="4"/>
      <c r="SEZ3" s="152"/>
      <c r="SFA3" s="16"/>
      <c r="SFB3" s="152"/>
      <c r="SFC3" s="4"/>
      <c r="SFD3" s="2"/>
      <c r="SFE3" s="2"/>
      <c r="SFF3" s="2"/>
      <c r="SFG3" s="4"/>
      <c r="SFH3" s="152"/>
      <c r="SFI3" s="16"/>
      <c r="SFJ3" s="152"/>
      <c r="SFK3" s="4"/>
      <c r="SFL3" s="2"/>
      <c r="SFM3" s="2"/>
      <c r="SFN3" s="2"/>
      <c r="SFO3" s="4"/>
      <c r="SFP3" s="152"/>
      <c r="SFQ3" s="16"/>
      <c r="SFR3" s="152"/>
      <c r="SFS3" s="4"/>
      <c r="SFT3" s="2"/>
      <c r="SFU3" s="2"/>
      <c r="SFV3" s="2"/>
      <c r="SFW3" s="4"/>
      <c r="SFX3" s="152"/>
      <c r="SFY3" s="16"/>
      <c r="SFZ3" s="152"/>
      <c r="SGA3" s="4"/>
      <c r="SGB3" s="2"/>
      <c r="SGC3" s="2"/>
      <c r="SGD3" s="2"/>
      <c r="SGE3" s="4"/>
      <c r="SGF3" s="152"/>
      <c r="SGG3" s="16"/>
      <c r="SGH3" s="152"/>
      <c r="SGI3" s="4"/>
      <c r="SGJ3" s="2"/>
      <c r="SGK3" s="2"/>
      <c r="SGL3" s="2"/>
      <c r="SGM3" s="4"/>
      <c r="SGN3" s="152"/>
      <c r="SGO3" s="16"/>
      <c r="SGP3" s="152"/>
      <c r="SGQ3" s="4"/>
      <c r="SGR3" s="2"/>
      <c r="SGS3" s="2"/>
      <c r="SGT3" s="2"/>
      <c r="SGU3" s="4"/>
      <c r="SGV3" s="152"/>
      <c r="SGW3" s="16"/>
      <c r="SGX3" s="152"/>
      <c r="SGY3" s="4"/>
      <c r="SGZ3" s="2"/>
      <c r="SHA3" s="2"/>
      <c r="SHB3" s="2"/>
      <c r="SHC3" s="4"/>
      <c r="SHD3" s="152"/>
      <c r="SHE3" s="16"/>
      <c r="SHF3" s="152"/>
      <c r="SHG3" s="4"/>
      <c r="SHH3" s="2"/>
      <c r="SHI3" s="2"/>
      <c r="SHJ3" s="2"/>
      <c r="SHK3" s="4"/>
      <c r="SHL3" s="152"/>
      <c r="SHM3" s="16"/>
      <c r="SHN3" s="152"/>
      <c r="SHO3" s="4"/>
      <c r="SHP3" s="2"/>
      <c r="SHQ3" s="2"/>
      <c r="SHR3" s="2"/>
      <c r="SHS3" s="4"/>
      <c r="SHT3" s="152"/>
      <c r="SHU3" s="16"/>
      <c r="SHV3" s="152"/>
      <c r="SHW3" s="4"/>
      <c r="SHX3" s="2"/>
      <c r="SHY3" s="2"/>
      <c r="SHZ3" s="2"/>
      <c r="SIA3" s="4"/>
      <c r="SIB3" s="152"/>
      <c r="SIC3" s="16"/>
      <c r="SID3" s="152"/>
      <c r="SIE3" s="4"/>
      <c r="SIF3" s="2"/>
      <c r="SIG3" s="2"/>
      <c r="SIH3" s="2"/>
      <c r="SII3" s="4"/>
      <c r="SIJ3" s="152"/>
      <c r="SIK3" s="16"/>
      <c r="SIL3" s="152"/>
      <c r="SIM3" s="4"/>
      <c r="SIN3" s="2"/>
      <c r="SIO3" s="2"/>
      <c r="SIP3" s="2"/>
      <c r="SIQ3" s="4"/>
      <c r="SIR3" s="152"/>
      <c r="SIS3" s="16"/>
      <c r="SIT3" s="152"/>
      <c r="SIU3" s="4"/>
      <c r="SIV3" s="2"/>
      <c r="SIW3" s="2"/>
      <c r="SIX3" s="2"/>
      <c r="SIY3" s="4"/>
      <c r="SIZ3" s="152"/>
      <c r="SJA3" s="16"/>
      <c r="SJB3" s="152"/>
      <c r="SJC3" s="4"/>
      <c r="SJD3" s="2"/>
      <c r="SJE3" s="2"/>
      <c r="SJF3" s="2"/>
      <c r="SJG3" s="4"/>
      <c r="SJH3" s="152"/>
      <c r="SJI3" s="16"/>
      <c r="SJJ3" s="152"/>
      <c r="SJK3" s="4"/>
      <c r="SJL3" s="2"/>
      <c r="SJM3" s="2"/>
      <c r="SJN3" s="2"/>
      <c r="SJO3" s="4"/>
      <c r="SJP3" s="152"/>
      <c r="SJQ3" s="16"/>
      <c r="SJR3" s="152"/>
      <c r="SJS3" s="4"/>
      <c r="SJT3" s="2"/>
      <c r="SJU3" s="2"/>
      <c r="SJV3" s="2"/>
      <c r="SJW3" s="4"/>
      <c r="SJX3" s="152"/>
      <c r="SJY3" s="16"/>
      <c r="SJZ3" s="152"/>
      <c r="SKA3" s="4"/>
      <c r="SKB3" s="2"/>
      <c r="SKC3" s="2"/>
      <c r="SKD3" s="2"/>
      <c r="SKE3" s="4"/>
      <c r="SKF3" s="152"/>
      <c r="SKG3" s="16"/>
      <c r="SKH3" s="152"/>
      <c r="SKI3" s="4"/>
      <c r="SKJ3" s="2"/>
      <c r="SKK3" s="2"/>
      <c r="SKL3" s="2"/>
      <c r="SKM3" s="4"/>
      <c r="SKN3" s="152"/>
      <c r="SKO3" s="16"/>
      <c r="SKP3" s="152"/>
      <c r="SKQ3" s="4"/>
      <c r="SKR3" s="2"/>
      <c r="SKS3" s="2"/>
      <c r="SKT3" s="2"/>
      <c r="SKU3" s="4"/>
      <c r="SKV3" s="152"/>
      <c r="SKW3" s="16"/>
      <c r="SKX3" s="152"/>
      <c r="SKY3" s="4"/>
      <c r="SKZ3" s="2"/>
      <c r="SLA3" s="2"/>
      <c r="SLB3" s="2"/>
      <c r="SLC3" s="4"/>
      <c r="SLD3" s="152"/>
      <c r="SLE3" s="16"/>
      <c r="SLF3" s="152"/>
      <c r="SLG3" s="4"/>
      <c r="SLH3" s="2"/>
      <c r="SLI3" s="2"/>
      <c r="SLJ3" s="2"/>
      <c r="SLK3" s="4"/>
      <c r="SLL3" s="152"/>
      <c r="SLM3" s="16"/>
      <c r="SLN3" s="152"/>
      <c r="SLO3" s="4"/>
      <c r="SLP3" s="2"/>
      <c r="SLQ3" s="2"/>
      <c r="SLR3" s="2"/>
      <c r="SLS3" s="4"/>
      <c r="SLT3" s="152"/>
      <c r="SLU3" s="16"/>
      <c r="SLV3" s="152"/>
      <c r="SLW3" s="4"/>
      <c r="SLX3" s="2"/>
      <c r="SLY3" s="2"/>
      <c r="SLZ3" s="2"/>
      <c r="SMA3" s="4"/>
      <c r="SMB3" s="152"/>
      <c r="SMC3" s="16"/>
      <c r="SMD3" s="152"/>
      <c r="SME3" s="4"/>
      <c r="SMF3" s="2"/>
      <c r="SMG3" s="2"/>
      <c r="SMH3" s="2"/>
      <c r="SMI3" s="4"/>
      <c r="SMJ3" s="152"/>
      <c r="SMK3" s="16"/>
      <c r="SML3" s="152"/>
      <c r="SMM3" s="4"/>
      <c r="SMN3" s="2"/>
      <c r="SMO3" s="2"/>
      <c r="SMP3" s="2"/>
      <c r="SMQ3" s="4"/>
      <c r="SMR3" s="152"/>
      <c r="SMS3" s="16"/>
      <c r="SMT3" s="152"/>
      <c r="SMU3" s="4"/>
      <c r="SMV3" s="2"/>
      <c r="SMW3" s="2"/>
      <c r="SMX3" s="2"/>
      <c r="SMY3" s="4"/>
      <c r="SMZ3" s="152"/>
      <c r="SNA3" s="16"/>
      <c r="SNB3" s="152"/>
      <c r="SNC3" s="4"/>
      <c r="SND3" s="2"/>
      <c r="SNE3" s="2"/>
      <c r="SNF3" s="2"/>
      <c r="SNG3" s="4"/>
      <c r="SNH3" s="152"/>
      <c r="SNI3" s="16"/>
      <c r="SNJ3" s="152"/>
      <c r="SNK3" s="4"/>
      <c r="SNL3" s="2"/>
      <c r="SNM3" s="2"/>
      <c r="SNN3" s="2"/>
      <c r="SNO3" s="4"/>
      <c r="SNP3" s="152"/>
      <c r="SNQ3" s="16"/>
      <c r="SNR3" s="152"/>
      <c r="SNS3" s="4"/>
      <c r="SNT3" s="2"/>
      <c r="SNU3" s="2"/>
      <c r="SNV3" s="2"/>
      <c r="SNW3" s="4"/>
      <c r="SNX3" s="152"/>
      <c r="SNY3" s="16"/>
      <c r="SNZ3" s="152"/>
      <c r="SOA3" s="4"/>
      <c r="SOB3" s="2"/>
      <c r="SOC3" s="2"/>
      <c r="SOD3" s="2"/>
      <c r="SOE3" s="4"/>
      <c r="SOF3" s="152"/>
      <c r="SOG3" s="16"/>
      <c r="SOH3" s="152"/>
      <c r="SOI3" s="4"/>
      <c r="SOJ3" s="2"/>
      <c r="SOK3" s="2"/>
      <c r="SOL3" s="2"/>
      <c r="SOM3" s="4"/>
      <c r="SON3" s="152"/>
      <c r="SOO3" s="16"/>
      <c r="SOP3" s="152"/>
      <c r="SOQ3" s="4"/>
      <c r="SOR3" s="2"/>
      <c r="SOS3" s="2"/>
      <c r="SOT3" s="2"/>
      <c r="SOU3" s="4"/>
      <c r="SOV3" s="152"/>
      <c r="SOW3" s="16"/>
      <c r="SOX3" s="152"/>
      <c r="SOY3" s="4"/>
      <c r="SOZ3" s="2"/>
      <c r="SPA3" s="2"/>
      <c r="SPB3" s="2"/>
      <c r="SPC3" s="4"/>
      <c r="SPD3" s="152"/>
      <c r="SPE3" s="16"/>
      <c r="SPF3" s="152"/>
      <c r="SPG3" s="4"/>
      <c r="SPH3" s="2"/>
      <c r="SPI3" s="2"/>
      <c r="SPJ3" s="2"/>
      <c r="SPK3" s="4"/>
      <c r="SPL3" s="152"/>
      <c r="SPM3" s="16"/>
      <c r="SPN3" s="152"/>
      <c r="SPO3" s="4"/>
      <c r="SPP3" s="2"/>
      <c r="SPQ3" s="2"/>
      <c r="SPR3" s="2"/>
      <c r="SPS3" s="4"/>
      <c r="SPT3" s="152"/>
      <c r="SPU3" s="16"/>
      <c r="SPV3" s="152"/>
      <c r="SPW3" s="4"/>
      <c r="SPX3" s="2"/>
      <c r="SPY3" s="2"/>
      <c r="SPZ3" s="2"/>
      <c r="SQA3" s="4"/>
      <c r="SQB3" s="152"/>
      <c r="SQC3" s="16"/>
      <c r="SQD3" s="152"/>
      <c r="SQE3" s="4"/>
      <c r="SQF3" s="2"/>
      <c r="SQG3" s="2"/>
      <c r="SQH3" s="2"/>
      <c r="SQI3" s="4"/>
      <c r="SQJ3" s="152"/>
      <c r="SQK3" s="16"/>
      <c r="SQL3" s="152"/>
      <c r="SQM3" s="4"/>
      <c r="SQN3" s="2"/>
      <c r="SQO3" s="2"/>
      <c r="SQP3" s="2"/>
      <c r="SQQ3" s="4"/>
      <c r="SQR3" s="152"/>
      <c r="SQS3" s="16"/>
      <c r="SQT3" s="152"/>
      <c r="SQU3" s="4"/>
      <c r="SQV3" s="2"/>
      <c r="SQW3" s="2"/>
      <c r="SQX3" s="2"/>
      <c r="SQY3" s="4"/>
      <c r="SQZ3" s="152"/>
      <c r="SRA3" s="16"/>
      <c r="SRB3" s="152"/>
      <c r="SRC3" s="4"/>
      <c r="SRD3" s="2"/>
      <c r="SRE3" s="2"/>
      <c r="SRF3" s="2"/>
      <c r="SRG3" s="4"/>
      <c r="SRH3" s="152"/>
      <c r="SRI3" s="16"/>
      <c r="SRJ3" s="152"/>
      <c r="SRK3" s="4"/>
      <c r="SRL3" s="2"/>
      <c r="SRM3" s="2"/>
      <c r="SRN3" s="2"/>
      <c r="SRO3" s="4"/>
      <c r="SRP3" s="152"/>
      <c r="SRQ3" s="16"/>
      <c r="SRR3" s="152"/>
      <c r="SRS3" s="4"/>
      <c r="SRT3" s="2"/>
      <c r="SRU3" s="2"/>
      <c r="SRV3" s="2"/>
      <c r="SRW3" s="4"/>
      <c r="SRX3" s="152"/>
      <c r="SRY3" s="16"/>
      <c r="SRZ3" s="152"/>
      <c r="SSA3" s="4"/>
      <c r="SSB3" s="2"/>
      <c r="SSC3" s="2"/>
      <c r="SSD3" s="2"/>
      <c r="SSE3" s="4"/>
      <c r="SSF3" s="152"/>
      <c r="SSG3" s="16"/>
      <c r="SSH3" s="152"/>
      <c r="SSI3" s="4"/>
      <c r="SSJ3" s="2"/>
      <c r="SSK3" s="2"/>
      <c r="SSL3" s="2"/>
      <c r="SSM3" s="4"/>
      <c r="SSN3" s="152"/>
      <c r="SSO3" s="16"/>
      <c r="SSP3" s="152"/>
      <c r="SSQ3" s="4"/>
      <c r="SSR3" s="2"/>
      <c r="SSS3" s="2"/>
      <c r="SST3" s="2"/>
      <c r="SSU3" s="4"/>
      <c r="SSV3" s="152"/>
      <c r="SSW3" s="16"/>
      <c r="SSX3" s="152"/>
      <c r="SSY3" s="4"/>
      <c r="SSZ3" s="2"/>
      <c r="STA3" s="2"/>
      <c r="STB3" s="2"/>
      <c r="STC3" s="4"/>
      <c r="STD3" s="152"/>
      <c r="STE3" s="16"/>
      <c r="STF3" s="152"/>
      <c r="STG3" s="4"/>
      <c r="STH3" s="2"/>
      <c r="STI3" s="2"/>
      <c r="STJ3" s="2"/>
      <c r="STK3" s="4"/>
      <c r="STL3" s="152"/>
      <c r="STM3" s="16"/>
      <c r="STN3" s="152"/>
      <c r="STO3" s="4"/>
      <c r="STP3" s="2"/>
      <c r="STQ3" s="2"/>
      <c r="STR3" s="2"/>
      <c r="STS3" s="4"/>
      <c r="STT3" s="152"/>
      <c r="STU3" s="16"/>
      <c r="STV3" s="152"/>
      <c r="STW3" s="4"/>
      <c r="STX3" s="2"/>
      <c r="STY3" s="2"/>
      <c r="STZ3" s="2"/>
      <c r="SUA3" s="4"/>
      <c r="SUB3" s="152"/>
      <c r="SUC3" s="16"/>
      <c r="SUD3" s="152"/>
      <c r="SUE3" s="4"/>
      <c r="SUF3" s="2"/>
      <c r="SUG3" s="2"/>
      <c r="SUH3" s="2"/>
      <c r="SUI3" s="4"/>
      <c r="SUJ3" s="152"/>
      <c r="SUK3" s="16"/>
      <c r="SUL3" s="152"/>
      <c r="SUM3" s="4"/>
      <c r="SUN3" s="2"/>
      <c r="SUO3" s="2"/>
      <c r="SUP3" s="2"/>
      <c r="SUQ3" s="4"/>
      <c r="SUR3" s="152"/>
      <c r="SUS3" s="16"/>
      <c r="SUT3" s="152"/>
      <c r="SUU3" s="4"/>
      <c r="SUV3" s="2"/>
      <c r="SUW3" s="2"/>
      <c r="SUX3" s="2"/>
      <c r="SUY3" s="4"/>
      <c r="SUZ3" s="152"/>
      <c r="SVA3" s="16"/>
      <c r="SVB3" s="152"/>
      <c r="SVC3" s="4"/>
      <c r="SVD3" s="2"/>
      <c r="SVE3" s="2"/>
      <c r="SVF3" s="2"/>
      <c r="SVG3" s="4"/>
      <c r="SVH3" s="152"/>
      <c r="SVI3" s="16"/>
      <c r="SVJ3" s="152"/>
      <c r="SVK3" s="4"/>
      <c r="SVL3" s="2"/>
      <c r="SVM3" s="2"/>
      <c r="SVN3" s="2"/>
      <c r="SVO3" s="4"/>
      <c r="SVP3" s="152"/>
      <c r="SVQ3" s="16"/>
      <c r="SVR3" s="152"/>
      <c r="SVS3" s="4"/>
      <c r="SVT3" s="2"/>
      <c r="SVU3" s="2"/>
      <c r="SVV3" s="2"/>
      <c r="SVW3" s="4"/>
      <c r="SVX3" s="152"/>
      <c r="SVY3" s="16"/>
      <c r="SVZ3" s="152"/>
      <c r="SWA3" s="4"/>
      <c r="SWB3" s="2"/>
      <c r="SWC3" s="2"/>
      <c r="SWD3" s="2"/>
      <c r="SWE3" s="4"/>
      <c r="SWF3" s="152"/>
      <c r="SWG3" s="16"/>
      <c r="SWH3" s="152"/>
      <c r="SWI3" s="4"/>
      <c r="SWJ3" s="2"/>
      <c r="SWK3" s="2"/>
      <c r="SWL3" s="2"/>
      <c r="SWM3" s="4"/>
      <c r="SWN3" s="152"/>
      <c r="SWO3" s="16"/>
      <c r="SWP3" s="152"/>
      <c r="SWQ3" s="4"/>
      <c r="SWR3" s="2"/>
      <c r="SWS3" s="2"/>
      <c r="SWT3" s="2"/>
      <c r="SWU3" s="4"/>
      <c r="SWV3" s="152"/>
      <c r="SWW3" s="16"/>
      <c r="SWX3" s="152"/>
      <c r="SWY3" s="4"/>
      <c r="SWZ3" s="2"/>
      <c r="SXA3" s="2"/>
      <c r="SXB3" s="2"/>
      <c r="SXC3" s="4"/>
      <c r="SXD3" s="152"/>
      <c r="SXE3" s="16"/>
      <c r="SXF3" s="152"/>
      <c r="SXG3" s="4"/>
      <c r="SXH3" s="2"/>
      <c r="SXI3" s="2"/>
      <c r="SXJ3" s="2"/>
      <c r="SXK3" s="4"/>
      <c r="SXL3" s="152"/>
      <c r="SXM3" s="16"/>
      <c r="SXN3" s="152"/>
      <c r="SXO3" s="4"/>
      <c r="SXP3" s="2"/>
      <c r="SXQ3" s="2"/>
      <c r="SXR3" s="2"/>
      <c r="SXS3" s="4"/>
      <c r="SXT3" s="152"/>
      <c r="SXU3" s="16"/>
      <c r="SXV3" s="152"/>
      <c r="SXW3" s="4"/>
      <c r="SXX3" s="2"/>
      <c r="SXY3" s="2"/>
      <c r="SXZ3" s="2"/>
      <c r="SYA3" s="4"/>
      <c r="SYB3" s="152"/>
      <c r="SYC3" s="16"/>
      <c r="SYD3" s="152"/>
      <c r="SYE3" s="4"/>
      <c r="SYF3" s="2"/>
      <c r="SYG3" s="2"/>
      <c r="SYH3" s="2"/>
      <c r="SYI3" s="4"/>
      <c r="SYJ3" s="152"/>
      <c r="SYK3" s="16"/>
      <c r="SYL3" s="152"/>
      <c r="SYM3" s="4"/>
      <c r="SYN3" s="2"/>
      <c r="SYO3" s="2"/>
      <c r="SYP3" s="2"/>
      <c r="SYQ3" s="4"/>
      <c r="SYR3" s="152"/>
      <c r="SYS3" s="16"/>
      <c r="SYT3" s="152"/>
      <c r="SYU3" s="4"/>
      <c r="SYV3" s="2"/>
      <c r="SYW3" s="2"/>
      <c r="SYX3" s="2"/>
      <c r="SYY3" s="4"/>
      <c r="SYZ3" s="152"/>
      <c r="SZA3" s="16"/>
      <c r="SZB3" s="152"/>
      <c r="SZC3" s="4"/>
      <c r="SZD3" s="2"/>
      <c r="SZE3" s="2"/>
      <c r="SZF3" s="2"/>
      <c r="SZG3" s="4"/>
      <c r="SZH3" s="152"/>
      <c r="SZI3" s="16"/>
      <c r="SZJ3" s="152"/>
      <c r="SZK3" s="4"/>
      <c r="SZL3" s="2"/>
      <c r="SZM3" s="2"/>
      <c r="SZN3" s="2"/>
      <c r="SZO3" s="4"/>
      <c r="SZP3" s="152"/>
      <c r="SZQ3" s="16"/>
      <c r="SZR3" s="152"/>
      <c r="SZS3" s="4"/>
      <c r="SZT3" s="2"/>
      <c r="SZU3" s="2"/>
      <c r="SZV3" s="2"/>
      <c r="SZW3" s="4"/>
      <c r="SZX3" s="152"/>
      <c r="SZY3" s="16"/>
      <c r="SZZ3" s="152"/>
      <c r="TAA3" s="4"/>
      <c r="TAB3" s="2"/>
      <c r="TAC3" s="2"/>
      <c r="TAD3" s="2"/>
      <c r="TAE3" s="4"/>
      <c r="TAF3" s="152"/>
      <c r="TAG3" s="16"/>
      <c r="TAH3" s="152"/>
      <c r="TAI3" s="4"/>
      <c r="TAJ3" s="2"/>
      <c r="TAK3" s="2"/>
      <c r="TAL3" s="2"/>
      <c r="TAM3" s="4"/>
      <c r="TAN3" s="152"/>
      <c r="TAO3" s="16"/>
      <c r="TAP3" s="152"/>
      <c r="TAQ3" s="4"/>
      <c r="TAR3" s="2"/>
      <c r="TAS3" s="2"/>
      <c r="TAT3" s="2"/>
      <c r="TAU3" s="4"/>
      <c r="TAV3" s="152"/>
      <c r="TAW3" s="16"/>
      <c r="TAX3" s="152"/>
      <c r="TAY3" s="4"/>
      <c r="TAZ3" s="2"/>
      <c r="TBA3" s="2"/>
      <c r="TBB3" s="2"/>
      <c r="TBC3" s="4"/>
      <c r="TBD3" s="152"/>
      <c r="TBE3" s="16"/>
      <c r="TBF3" s="152"/>
      <c r="TBG3" s="4"/>
      <c r="TBH3" s="2"/>
      <c r="TBI3" s="2"/>
      <c r="TBJ3" s="2"/>
      <c r="TBK3" s="4"/>
      <c r="TBL3" s="152"/>
      <c r="TBM3" s="16"/>
      <c r="TBN3" s="152"/>
      <c r="TBO3" s="4"/>
      <c r="TBP3" s="2"/>
      <c r="TBQ3" s="2"/>
      <c r="TBR3" s="2"/>
      <c r="TBS3" s="4"/>
      <c r="TBT3" s="152"/>
      <c r="TBU3" s="16"/>
      <c r="TBV3" s="152"/>
      <c r="TBW3" s="4"/>
      <c r="TBX3" s="2"/>
      <c r="TBY3" s="2"/>
      <c r="TBZ3" s="2"/>
      <c r="TCA3" s="4"/>
      <c r="TCB3" s="152"/>
      <c r="TCC3" s="16"/>
      <c r="TCD3" s="152"/>
      <c r="TCE3" s="4"/>
      <c r="TCF3" s="2"/>
      <c r="TCG3" s="2"/>
      <c r="TCH3" s="2"/>
      <c r="TCI3" s="4"/>
      <c r="TCJ3" s="152"/>
      <c r="TCK3" s="16"/>
      <c r="TCL3" s="152"/>
      <c r="TCM3" s="4"/>
      <c r="TCN3" s="2"/>
      <c r="TCO3" s="2"/>
      <c r="TCP3" s="2"/>
      <c r="TCQ3" s="4"/>
      <c r="TCR3" s="152"/>
      <c r="TCS3" s="16"/>
      <c r="TCT3" s="152"/>
      <c r="TCU3" s="4"/>
      <c r="TCV3" s="2"/>
      <c r="TCW3" s="2"/>
      <c r="TCX3" s="2"/>
      <c r="TCY3" s="4"/>
      <c r="TCZ3" s="152"/>
      <c r="TDA3" s="16"/>
      <c r="TDB3" s="152"/>
      <c r="TDC3" s="4"/>
      <c r="TDD3" s="2"/>
      <c r="TDE3" s="2"/>
      <c r="TDF3" s="2"/>
      <c r="TDG3" s="4"/>
      <c r="TDH3" s="152"/>
      <c r="TDI3" s="16"/>
      <c r="TDJ3" s="152"/>
      <c r="TDK3" s="4"/>
      <c r="TDL3" s="2"/>
      <c r="TDM3" s="2"/>
      <c r="TDN3" s="2"/>
      <c r="TDO3" s="4"/>
      <c r="TDP3" s="152"/>
      <c r="TDQ3" s="16"/>
      <c r="TDR3" s="152"/>
      <c r="TDS3" s="4"/>
      <c r="TDT3" s="2"/>
      <c r="TDU3" s="2"/>
      <c r="TDV3" s="2"/>
      <c r="TDW3" s="4"/>
      <c r="TDX3" s="152"/>
      <c r="TDY3" s="16"/>
      <c r="TDZ3" s="152"/>
      <c r="TEA3" s="4"/>
      <c r="TEB3" s="2"/>
      <c r="TEC3" s="2"/>
      <c r="TED3" s="2"/>
      <c r="TEE3" s="4"/>
      <c r="TEF3" s="152"/>
      <c r="TEG3" s="16"/>
      <c r="TEH3" s="152"/>
      <c r="TEI3" s="4"/>
      <c r="TEJ3" s="2"/>
      <c r="TEK3" s="2"/>
      <c r="TEL3" s="2"/>
      <c r="TEM3" s="4"/>
      <c r="TEN3" s="152"/>
      <c r="TEO3" s="16"/>
      <c r="TEP3" s="152"/>
      <c r="TEQ3" s="4"/>
      <c r="TER3" s="2"/>
      <c r="TES3" s="2"/>
      <c r="TET3" s="2"/>
      <c r="TEU3" s="4"/>
      <c r="TEV3" s="152"/>
      <c r="TEW3" s="16"/>
      <c r="TEX3" s="152"/>
      <c r="TEY3" s="4"/>
      <c r="TEZ3" s="2"/>
      <c r="TFA3" s="2"/>
      <c r="TFB3" s="2"/>
      <c r="TFC3" s="4"/>
      <c r="TFD3" s="152"/>
      <c r="TFE3" s="16"/>
      <c r="TFF3" s="152"/>
      <c r="TFG3" s="4"/>
      <c r="TFH3" s="2"/>
      <c r="TFI3" s="2"/>
      <c r="TFJ3" s="2"/>
      <c r="TFK3" s="4"/>
      <c r="TFL3" s="152"/>
      <c r="TFM3" s="16"/>
      <c r="TFN3" s="152"/>
      <c r="TFO3" s="4"/>
      <c r="TFP3" s="2"/>
      <c r="TFQ3" s="2"/>
      <c r="TFR3" s="2"/>
      <c r="TFS3" s="4"/>
      <c r="TFT3" s="152"/>
      <c r="TFU3" s="16"/>
      <c r="TFV3" s="152"/>
      <c r="TFW3" s="4"/>
      <c r="TFX3" s="2"/>
      <c r="TFY3" s="2"/>
      <c r="TFZ3" s="2"/>
      <c r="TGA3" s="4"/>
      <c r="TGB3" s="152"/>
      <c r="TGC3" s="16"/>
      <c r="TGD3" s="152"/>
      <c r="TGE3" s="4"/>
      <c r="TGF3" s="2"/>
      <c r="TGG3" s="2"/>
      <c r="TGH3" s="2"/>
      <c r="TGI3" s="4"/>
      <c r="TGJ3" s="152"/>
      <c r="TGK3" s="16"/>
      <c r="TGL3" s="152"/>
      <c r="TGM3" s="4"/>
      <c r="TGN3" s="2"/>
      <c r="TGO3" s="2"/>
      <c r="TGP3" s="2"/>
      <c r="TGQ3" s="4"/>
      <c r="TGR3" s="152"/>
      <c r="TGS3" s="16"/>
      <c r="TGT3" s="152"/>
      <c r="TGU3" s="4"/>
      <c r="TGV3" s="2"/>
      <c r="TGW3" s="2"/>
      <c r="TGX3" s="2"/>
      <c r="TGY3" s="4"/>
      <c r="TGZ3" s="152"/>
      <c r="THA3" s="16"/>
      <c r="THB3" s="152"/>
      <c r="THC3" s="4"/>
      <c r="THD3" s="2"/>
      <c r="THE3" s="2"/>
      <c r="THF3" s="2"/>
      <c r="THG3" s="4"/>
      <c r="THH3" s="152"/>
      <c r="THI3" s="16"/>
      <c r="THJ3" s="152"/>
      <c r="THK3" s="4"/>
      <c r="THL3" s="2"/>
      <c r="THM3" s="2"/>
      <c r="THN3" s="2"/>
      <c r="THO3" s="4"/>
      <c r="THP3" s="152"/>
      <c r="THQ3" s="16"/>
      <c r="THR3" s="152"/>
      <c r="THS3" s="4"/>
      <c r="THT3" s="2"/>
      <c r="THU3" s="2"/>
      <c r="THV3" s="2"/>
      <c r="THW3" s="4"/>
      <c r="THX3" s="152"/>
      <c r="THY3" s="16"/>
      <c r="THZ3" s="152"/>
      <c r="TIA3" s="4"/>
      <c r="TIB3" s="2"/>
      <c r="TIC3" s="2"/>
      <c r="TID3" s="2"/>
      <c r="TIE3" s="4"/>
      <c r="TIF3" s="152"/>
      <c r="TIG3" s="16"/>
      <c r="TIH3" s="152"/>
      <c r="TII3" s="4"/>
      <c r="TIJ3" s="2"/>
      <c r="TIK3" s="2"/>
      <c r="TIL3" s="2"/>
      <c r="TIM3" s="4"/>
      <c r="TIN3" s="152"/>
      <c r="TIO3" s="16"/>
      <c r="TIP3" s="152"/>
      <c r="TIQ3" s="4"/>
      <c r="TIR3" s="2"/>
      <c r="TIS3" s="2"/>
      <c r="TIT3" s="2"/>
      <c r="TIU3" s="4"/>
      <c r="TIV3" s="152"/>
      <c r="TIW3" s="16"/>
      <c r="TIX3" s="152"/>
      <c r="TIY3" s="4"/>
      <c r="TIZ3" s="2"/>
      <c r="TJA3" s="2"/>
      <c r="TJB3" s="2"/>
      <c r="TJC3" s="4"/>
      <c r="TJD3" s="152"/>
      <c r="TJE3" s="16"/>
      <c r="TJF3" s="152"/>
      <c r="TJG3" s="4"/>
      <c r="TJH3" s="2"/>
      <c r="TJI3" s="2"/>
      <c r="TJJ3" s="2"/>
      <c r="TJK3" s="4"/>
      <c r="TJL3" s="152"/>
      <c r="TJM3" s="16"/>
      <c r="TJN3" s="152"/>
      <c r="TJO3" s="4"/>
      <c r="TJP3" s="2"/>
      <c r="TJQ3" s="2"/>
      <c r="TJR3" s="2"/>
      <c r="TJS3" s="4"/>
      <c r="TJT3" s="152"/>
      <c r="TJU3" s="16"/>
      <c r="TJV3" s="152"/>
      <c r="TJW3" s="4"/>
      <c r="TJX3" s="2"/>
      <c r="TJY3" s="2"/>
      <c r="TJZ3" s="2"/>
      <c r="TKA3" s="4"/>
      <c r="TKB3" s="152"/>
      <c r="TKC3" s="16"/>
      <c r="TKD3" s="152"/>
      <c r="TKE3" s="4"/>
      <c r="TKF3" s="2"/>
      <c r="TKG3" s="2"/>
      <c r="TKH3" s="2"/>
      <c r="TKI3" s="4"/>
      <c r="TKJ3" s="152"/>
      <c r="TKK3" s="16"/>
      <c r="TKL3" s="152"/>
      <c r="TKM3" s="4"/>
      <c r="TKN3" s="2"/>
      <c r="TKO3" s="2"/>
      <c r="TKP3" s="2"/>
      <c r="TKQ3" s="4"/>
      <c r="TKR3" s="152"/>
      <c r="TKS3" s="16"/>
      <c r="TKT3" s="152"/>
      <c r="TKU3" s="4"/>
      <c r="TKV3" s="2"/>
      <c r="TKW3" s="2"/>
      <c r="TKX3" s="2"/>
      <c r="TKY3" s="4"/>
      <c r="TKZ3" s="152"/>
      <c r="TLA3" s="16"/>
      <c r="TLB3" s="152"/>
      <c r="TLC3" s="4"/>
      <c r="TLD3" s="2"/>
      <c r="TLE3" s="2"/>
      <c r="TLF3" s="2"/>
      <c r="TLG3" s="4"/>
      <c r="TLH3" s="152"/>
      <c r="TLI3" s="16"/>
      <c r="TLJ3" s="152"/>
      <c r="TLK3" s="4"/>
      <c r="TLL3" s="2"/>
      <c r="TLM3" s="2"/>
      <c r="TLN3" s="2"/>
      <c r="TLO3" s="4"/>
      <c r="TLP3" s="152"/>
      <c r="TLQ3" s="16"/>
      <c r="TLR3" s="152"/>
      <c r="TLS3" s="4"/>
      <c r="TLT3" s="2"/>
      <c r="TLU3" s="2"/>
      <c r="TLV3" s="2"/>
      <c r="TLW3" s="4"/>
      <c r="TLX3" s="152"/>
      <c r="TLY3" s="16"/>
      <c r="TLZ3" s="152"/>
      <c r="TMA3" s="4"/>
      <c r="TMB3" s="2"/>
      <c r="TMC3" s="2"/>
      <c r="TMD3" s="2"/>
      <c r="TME3" s="4"/>
      <c r="TMF3" s="152"/>
      <c r="TMG3" s="16"/>
      <c r="TMH3" s="152"/>
      <c r="TMI3" s="4"/>
      <c r="TMJ3" s="2"/>
      <c r="TMK3" s="2"/>
      <c r="TML3" s="2"/>
      <c r="TMM3" s="4"/>
      <c r="TMN3" s="152"/>
      <c r="TMO3" s="16"/>
      <c r="TMP3" s="152"/>
      <c r="TMQ3" s="4"/>
      <c r="TMR3" s="2"/>
      <c r="TMS3" s="2"/>
      <c r="TMT3" s="2"/>
      <c r="TMU3" s="4"/>
      <c r="TMV3" s="152"/>
      <c r="TMW3" s="16"/>
      <c r="TMX3" s="152"/>
      <c r="TMY3" s="4"/>
      <c r="TMZ3" s="2"/>
      <c r="TNA3" s="2"/>
      <c r="TNB3" s="2"/>
      <c r="TNC3" s="4"/>
      <c r="TND3" s="152"/>
      <c r="TNE3" s="16"/>
      <c r="TNF3" s="152"/>
      <c r="TNG3" s="4"/>
      <c r="TNH3" s="2"/>
      <c r="TNI3" s="2"/>
      <c r="TNJ3" s="2"/>
      <c r="TNK3" s="4"/>
      <c r="TNL3" s="152"/>
      <c r="TNM3" s="16"/>
      <c r="TNN3" s="152"/>
      <c r="TNO3" s="4"/>
      <c r="TNP3" s="2"/>
      <c r="TNQ3" s="2"/>
      <c r="TNR3" s="2"/>
      <c r="TNS3" s="4"/>
      <c r="TNT3" s="152"/>
      <c r="TNU3" s="16"/>
      <c r="TNV3" s="152"/>
      <c r="TNW3" s="4"/>
      <c r="TNX3" s="2"/>
      <c r="TNY3" s="2"/>
      <c r="TNZ3" s="2"/>
      <c r="TOA3" s="4"/>
      <c r="TOB3" s="152"/>
      <c r="TOC3" s="16"/>
      <c r="TOD3" s="152"/>
      <c r="TOE3" s="4"/>
      <c r="TOF3" s="2"/>
      <c r="TOG3" s="2"/>
      <c r="TOH3" s="2"/>
      <c r="TOI3" s="4"/>
      <c r="TOJ3" s="152"/>
      <c r="TOK3" s="16"/>
      <c r="TOL3" s="152"/>
      <c r="TOM3" s="4"/>
      <c r="TON3" s="2"/>
      <c r="TOO3" s="2"/>
      <c r="TOP3" s="2"/>
      <c r="TOQ3" s="4"/>
      <c r="TOR3" s="152"/>
      <c r="TOS3" s="16"/>
      <c r="TOT3" s="152"/>
      <c r="TOU3" s="4"/>
      <c r="TOV3" s="2"/>
      <c r="TOW3" s="2"/>
      <c r="TOX3" s="2"/>
      <c r="TOY3" s="4"/>
      <c r="TOZ3" s="152"/>
      <c r="TPA3" s="16"/>
      <c r="TPB3" s="152"/>
      <c r="TPC3" s="4"/>
      <c r="TPD3" s="2"/>
      <c r="TPE3" s="2"/>
      <c r="TPF3" s="2"/>
      <c r="TPG3" s="4"/>
      <c r="TPH3" s="152"/>
      <c r="TPI3" s="16"/>
      <c r="TPJ3" s="152"/>
      <c r="TPK3" s="4"/>
      <c r="TPL3" s="2"/>
      <c r="TPM3" s="2"/>
      <c r="TPN3" s="2"/>
      <c r="TPO3" s="4"/>
      <c r="TPP3" s="152"/>
      <c r="TPQ3" s="16"/>
      <c r="TPR3" s="152"/>
      <c r="TPS3" s="4"/>
      <c r="TPT3" s="2"/>
      <c r="TPU3" s="2"/>
      <c r="TPV3" s="2"/>
      <c r="TPW3" s="4"/>
      <c r="TPX3" s="152"/>
      <c r="TPY3" s="16"/>
      <c r="TPZ3" s="152"/>
      <c r="TQA3" s="4"/>
      <c r="TQB3" s="2"/>
      <c r="TQC3" s="2"/>
      <c r="TQD3" s="2"/>
      <c r="TQE3" s="4"/>
      <c r="TQF3" s="152"/>
      <c r="TQG3" s="16"/>
      <c r="TQH3" s="152"/>
      <c r="TQI3" s="4"/>
      <c r="TQJ3" s="2"/>
      <c r="TQK3" s="2"/>
      <c r="TQL3" s="2"/>
      <c r="TQM3" s="4"/>
      <c r="TQN3" s="152"/>
      <c r="TQO3" s="16"/>
      <c r="TQP3" s="152"/>
      <c r="TQQ3" s="4"/>
      <c r="TQR3" s="2"/>
      <c r="TQS3" s="2"/>
      <c r="TQT3" s="2"/>
      <c r="TQU3" s="4"/>
      <c r="TQV3" s="152"/>
      <c r="TQW3" s="16"/>
      <c r="TQX3" s="152"/>
      <c r="TQY3" s="4"/>
      <c r="TQZ3" s="2"/>
      <c r="TRA3" s="2"/>
      <c r="TRB3" s="2"/>
      <c r="TRC3" s="4"/>
      <c r="TRD3" s="152"/>
      <c r="TRE3" s="16"/>
      <c r="TRF3" s="152"/>
      <c r="TRG3" s="4"/>
      <c r="TRH3" s="2"/>
      <c r="TRI3" s="2"/>
      <c r="TRJ3" s="2"/>
      <c r="TRK3" s="4"/>
      <c r="TRL3" s="152"/>
      <c r="TRM3" s="16"/>
      <c r="TRN3" s="152"/>
      <c r="TRO3" s="4"/>
      <c r="TRP3" s="2"/>
      <c r="TRQ3" s="2"/>
      <c r="TRR3" s="2"/>
      <c r="TRS3" s="4"/>
      <c r="TRT3" s="152"/>
      <c r="TRU3" s="16"/>
      <c r="TRV3" s="152"/>
      <c r="TRW3" s="4"/>
      <c r="TRX3" s="2"/>
      <c r="TRY3" s="2"/>
      <c r="TRZ3" s="2"/>
      <c r="TSA3" s="4"/>
      <c r="TSB3" s="152"/>
      <c r="TSC3" s="16"/>
      <c r="TSD3" s="152"/>
      <c r="TSE3" s="4"/>
      <c r="TSF3" s="2"/>
      <c r="TSG3" s="2"/>
      <c r="TSH3" s="2"/>
      <c r="TSI3" s="4"/>
      <c r="TSJ3" s="152"/>
      <c r="TSK3" s="16"/>
      <c r="TSL3" s="152"/>
      <c r="TSM3" s="4"/>
      <c r="TSN3" s="2"/>
      <c r="TSO3" s="2"/>
      <c r="TSP3" s="2"/>
      <c r="TSQ3" s="4"/>
      <c r="TSR3" s="152"/>
      <c r="TSS3" s="16"/>
      <c r="TST3" s="152"/>
      <c r="TSU3" s="4"/>
      <c r="TSV3" s="2"/>
      <c r="TSW3" s="2"/>
      <c r="TSX3" s="2"/>
      <c r="TSY3" s="4"/>
      <c r="TSZ3" s="152"/>
      <c r="TTA3" s="16"/>
      <c r="TTB3" s="152"/>
      <c r="TTC3" s="4"/>
      <c r="TTD3" s="2"/>
      <c r="TTE3" s="2"/>
      <c r="TTF3" s="2"/>
      <c r="TTG3" s="4"/>
      <c r="TTH3" s="152"/>
      <c r="TTI3" s="16"/>
      <c r="TTJ3" s="152"/>
      <c r="TTK3" s="4"/>
      <c r="TTL3" s="2"/>
      <c r="TTM3" s="2"/>
      <c r="TTN3" s="2"/>
      <c r="TTO3" s="4"/>
      <c r="TTP3" s="152"/>
      <c r="TTQ3" s="16"/>
      <c r="TTR3" s="152"/>
      <c r="TTS3" s="4"/>
      <c r="TTT3" s="2"/>
      <c r="TTU3" s="2"/>
      <c r="TTV3" s="2"/>
      <c r="TTW3" s="4"/>
      <c r="TTX3" s="152"/>
      <c r="TTY3" s="16"/>
      <c r="TTZ3" s="152"/>
      <c r="TUA3" s="4"/>
      <c r="TUB3" s="2"/>
      <c r="TUC3" s="2"/>
      <c r="TUD3" s="2"/>
      <c r="TUE3" s="4"/>
      <c r="TUF3" s="152"/>
      <c r="TUG3" s="16"/>
      <c r="TUH3" s="152"/>
      <c r="TUI3" s="4"/>
      <c r="TUJ3" s="2"/>
      <c r="TUK3" s="2"/>
      <c r="TUL3" s="2"/>
      <c r="TUM3" s="4"/>
      <c r="TUN3" s="152"/>
      <c r="TUO3" s="16"/>
      <c r="TUP3" s="152"/>
      <c r="TUQ3" s="4"/>
      <c r="TUR3" s="2"/>
      <c r="TUS3" s="2"/>
      <c r="TUT3" s="2"/>
      <c r="TUU3" s="4"/>
      <c r="TUV3" s="152"/>
      <c r="TUW3" s="16"/>
      <c r="TUX3" s="152"/>
      <c r="TUY3" s="4"/>
      <c r="TUZ3" s="2"/>
      <c r="TVA3" s="2"/>
      <c r="TVB3" s="2"/>
      <c r="TVC3" s="4"/>
      <c r="TVD3" s="152"/>
      <c r="TVE3" s="16"/>
      <c r="TVF3" s="152"/>
      <c r="TVG3" s="4"/>
      <c r="TVH3" s="2"/>
      <c r="TVI3" s="2"/>
      <c r="TVJ3" s="2"/>
      <c r="TVK3" s="4"/>
      <c r="TVL3" s="152"/>
      <c r="TVM3" s="16"/>
      <c r="TVN3" s="152"/>
      <c r="TVO3" s="4"/>
      <c r="TVP3" s="2"/>
      <c r="TVQ3" s="2"/>
      <c r="TVR3" s="2"/>
      <c r="TVS3" s="4"/>
      <c r="TVT3" s="152"/>
      <c r="TVU3" s="16"/>
      <c r="TVV3" s="152"/>
      <c r="TVW3" s="4"/>
      <c r="TVX3" s="2"/>
      <c r="TVY3" s="2"/>
      <c r="TVZ3" s="2"/>
      <c r="TWA3" s="4"/>
      <c r="TWB3" s="152"/>
      <c r="TWC3" s="16"/>
      <c r="TWD3" s="152"/>
      <c r="TWE3" s="4"/>
      <c r="TWF3" s="2"/>
      <c r="TWG3" s="2"/>
      <c r="TWH3" s="2"/>
      <c r="TWI3" s="4"/>
      <c r="TWJ3" s="152"/>
      <c r="TWK3" s="16"/>
      <c r="TWL3" s="152"/>
      <c r="TWM3" s="4"/>
      <c r="TWN3" s="2"/>
      <c r="TWO3" s="2"/>
      <c r="TWP3" s="2"/>
      <c r="TWQ3" s="4"/>
      <c r="TWR3" s="152"/>
      <c r="TWS3" s="16"/>
      <c r="TWT3" s="152"/>
      <c r="TWU3" s="4"/>
      <c r="TWV3" s="2"/>
      <c r="TWW3" s="2"/>
      <c r="TWX3" s="2"/>
      <c r="TWY3" s="4"/>
      <c r="TWZ3" s="152"/>
      <c r="TXA3" s="16"/>
      <c r="TXB3" s="152"/>
      <c r="TXC3" s="4"/>
      <c r="TXD3" s="2"/>
      <c r="TXE3" s="2"/>
      <c r="TXF3" s="2"/>
      <c r="TXG3" s="4"/>
      <c r="TXH3" s="152"/>
      <c r="TXI3" s="16"/>
      <c r="TXJ3" s="152"/>
      <c r="TXK3" s="4"/>
      <c r="TXL3" s="2"/>
      <c r="TXM3" s="2"/>
      <c r="TXN3" s="2"/>
      <c r="TXO3" s="4"/>
      <c r="TXP3" s="152"/>
      <c r="TXQ3" s="16"/>
      <c r="TXR3" s="152"/>
      <c r="TXS3" s="4"/>
      <c r="TXT3" s="2"/>
      <c r="TXU3" s="2"/>
      <c r="TXV3" s="2"/>
      <c r="TXW3" s="4"/>
      <c r="TXX3" s="152"/>
      <c r="TXY3" s="16"/>
      <c r="TXZ3" s="152"/>
      <c r="TYA3" s="4"/>
      <c r="TYB3" s="2"/>
      <c r="TYC3" s="2"/>
      <c r="TYD3" s="2"/>
      <c r="TYE3" s="4"/>
      <c r="TYF3" s="152"/>
      <c r="TYG3" s="16"/>
      <c r="TYH3" s="152"/>
      <c r="TYI3" s="4"/>
      <c r="TYJ3" s="2"/>
      <c r="TYK3" s="2"/>
      <c r="TYL3" s="2"/>
      <c r="TYM3" s="4"/>
      <c r="TYN3" s="152"/>
      <c r="TYO3" s="16"/>
      <c r="TYP3" s="152"/>
      <c r="TYQ3" s="4"/>
      <c r="TYR3" s="2"/>
      <c r="TYS3" s="2"/>
      <c r="TYT3" s="2"/>
      <c r="TYU3" s="4"/>
      <c r="TYV3" s="152"/>
      <c r="TYW3" s="16"/>
      <c r="TYX3" s="152"/>
      <c r="TYY3" s="4"/>
      <c r="TYZ3" s="2"/>
      <c r="TZA3" s="2"/>
      <c r="TZB3" s="2"/>
      <c r="TZC3" s="4"/>
      <c r="TZD3" s="152"/>
      <c r="TZE3" s="16"/>
      <c r="TZF3" s="152"/>
      <c r="TZG3" s="4"/>
      <c r="TZH3" s="2"/>
      <c r="TZI3" s="2"/>
      <c r="TZJ3" s="2"/>
      <c r="TZK3" s="4"/>
      <c r="TZL3" s="152"/>
      <c r="TZM3" s="16"/>
      <c r="TZN3" s="152"/>
      <c r="TZO3" s="4"/>
      <c r="TZP3" s="2"/>
      <c r="TZQ3" s="2"/>
      <c r="TZR3" s="2"/>
      <c r="TZS3" s="4"/>
      <c r="TZT3" s="152"/>
      <c r="TZU3" s="16"/>
      <c r="TZV3" s="152"/>
      <c r="TZW3" s="4"/>
      <c r="TZX3" s="2"/>
      <c r="TZY3" s="2"/>
      <c r="TZZ3" s="2"/>
      <c r="UAA3" s="4"/>
      <c r="UAB3" s="152"/>
      <c r="UAC3" s="16"/>
      <c r="UAD3" s="152"/>
      <c r="UAE3" s="4"/>
      <c r="UAF3" s="2"/>
      <c r="UAG3" s="2"/>
      <c r="UAH3" s="2"/>
      <c r="UAI3" s="4"/>
      <c r="UAJ3" s="152"/>
      <c r="UAK3" s="16"/>
      <c r="UAL3" s="152"/>
      <c r="UAM3" s="4"/>
      <c r="UAN3" s="2"/>
      <c r="UAO3" s="2"/>
      <c r="UAP3" s="2"/>
      <c r="UAQ3" s="4"/>
      <c r="UAR3" s="152"/>
      <c r="UAS3" s="16"/>
      <c r="UAT3" s="152"/>
      <c r="UAU3" s="4"/>
      <c r="UAV3" s="2"/>
      <c r="UAW3" s="2"/>
      <c r="UAX3" s="2"/>
      <c r="UAY3" s="4"/>
      <c r="UAZ3" s="152"/>
      <c r="UBA3" s="16"/>
      <c r="UBB3" s="152"/>
      <c r="UBC3" s="4"/>
      <c r="UBD3" s="2"/>
      <c r="UBE3" s="2"/>
      <c r="UBF3" s="2"/>
      <c r="UBG3" s="4"/>
      <c r="UBH3" s="152"/>
      <c r="UBI3" s="16"/>
      <c r="UBJ3" s="152"/>
      <c r="UBK3" s="4"/>
      <c r="UBL3" s="2"/>
      <c r="UBM3" s="2"/>
      <c r="UBN3" s="2"/>
      <c r="UBO3" s="4"/>
      <c r="UBP3" s="152"/>
      <c r="UBQ3" s="16"/>
      <c r="UBR3" s="152"/>
      <c r="UBS3" s="4"/>
      <c r="UBT3" s="2"/>
      <c r="UBU3" s="2"/>
      <c r="UBV3" s="2"/>
      <c r="UBW3" s="4"/>
      <c r="UBX3" s="152"/>
      <c r="UBY3" s="16"/>
      <c r="UBZ3" s="152"/>
      <c r="UCA3" s="4"/>
      <c r="UCB3" s="2"/>
      <c r="UCC3" s="2"/>
      <c r="UCD3" s="2"/>
      <c r="UCE3" s="4"/>
      <c r="UCF3" s="152"/>
      <c r="UCG3" s="16"/>
      <c r="UCH3" s="152"/>
      <c r="UCI3" s="4"/>
      <c r="UCJ3" s="2"/>
      <c r="UCK3" s="2"/>
      <c r="UCL3" s="2"/>
      <c r="UCM3" s="4"/>
      <c r="UCN3" s="152"/>
      <c r="UCO3" s="16"/>
      <c r="UCP3" s="152"/>
      <c r="UCQ3" s="4"/>
      <c r="UCR3" s="2"/>
      <c r="UCS3" s="2"/>
      <c r="UCT3" s="2"/>
      <c r="UCU3" s="4"/>
      <c r="UCV3" s="152"/>
      <c r="UCW3" s="16"/>
      <c r="UCX3" s="152"/>
      <c r="UCY3" s="4"/>
      <c r="UCZ3" s="2"/>
      <c r="UDA3" s="2"/>
      <c r="UDB3" s="2"/>
      <c r="UDC3" s="4"/>
      <c r="UDD3" s="152"/>
      <c r="UDE3" s="16"/>
      <c r="UDF3" s="152"/>
      <c r="UDG3" s="4"/>
      <c r="UDH3" s="2"/>
      <c r="UDI3" s="2"/>
      <c r="UDJ3" s="2"/>
      <c r="UDK3" s="4"/>
      <c r="UDL3" s="152"/>
      <c r="UDM3" s="16"/>
      <c r="UDN3" s="152"/>
      <c r="UDO3" s="4"/>
      <c r="UDP3" s="2"/>
      <c r="UDQ3" s="2"/>
      <c r="UDR3" s="2"/>
      <c r="UDS3" s="4"/>
      <c r="UDT3" s="152"/>
      <c r="UDU3" s="16"/>
      <c r="UDV3" s="152"/>
      <c r="UDW3" s="4"/>
      <c r="UDX3" s="2"/>
      <c r="UDY3" s="2"/>
      <c r="UDZ3" s="2"/>
      <c r="UEA3" s="4"/>
      <c r="UEB3" s="152"/>
      <c r="UEC3" s="16"/>
      <c r="UED3" s="152"/>
      <c r="UEE3" s="4"/>
      <c r="UEF3" s="2"/>
      <c r="UEG3" s="2"/>
      <c r="UEH3" s="2"/>
      <c r="UEI3" s="4"/>
      <c r="UEJ3" s="152"/>
      <c r="UEK3" s="16"/>
      <c r="UEL3" s="152"/>
      <c r="UEM3" s="4"/>
      <c r="UEN3" s="2"/>
      <c r="UEO3" s="2"/>
      <c r="UEP3" s="2"/>
      <c r="UEQ3" s="4"/>
      <c r="UER3" s="152"/>
      <c r="UES3" s="16"/>
      <c r="UET3" s="152"/>
      <c r="UEU3" s="4"/>
      <c r="UEV3" s="2"/>
      <c r="UEW3" s="2"/>
      <c r="UEX3" s="2"/>
      <c r="UEY3" s="4"/>
      <c r="UEZ3" s="152"/>
      <c r="UFA3" s="16"/>
      <c r="UFB3" s="152"/>
      <c r="UFC3" s="4"/>
      <c r="UFD3" s="2"/>
      <c r="UFE3" s="2"/>
      <c r="UFF3" s="2"/>
      <c r="UFG3" s="4"/>
      <c r="UFH3" s="152"/>
      <c r="UFI3" s="16"/>
      <c r="UFJ3" s="152"/>
      <c r="UFK3" s="4"/>
      <c r="UFL3" s="2"/>
      <c r="UFM3" s="2"/>
      <c r="UFN3" s="2"/>
      <c r="UFO3" s="4"/>
      <c r="UFP3" s="152"/>
      <c r="UFQ3" s="16"/>
      <c r="UFR3" s="152"/>
      <c r="UFS3" s="4"/>
      <c r="UFT3" s="2"/>
      <c r="UFU3" s="2"/>
      <c r="UFV3" s="2"/>
      <c r="UFW3" s="4"/>
      <c r="UFX3" s="152"/>
      <c r="UFY3" s="16"/>
      <c r="UFZ3" s="152"/>
      <c r="UGA3" s="4"/>
      <c r="UGB3" s="2"/>
      <c r="UGC3" s="2"/>
      <c r="UGD3" s="2"/>
      <c r="UGE3" s="4"/>
      <c r="UGF3" s="152"/>
      <c r="UGG3" s="16"/>
      <c r="UGH3" s="152"/>
      <c r="UGI3" s="4"/>
      <c r="UGJ3" s="2"/>
      <c r="UGK3" s="2"/>
      <c r="UGL3" s="2"/>
      <c r="UGM3" s="4"/>
      <c r="UGN3" s="152"/>
      <c r="UGO3" s="16"/>
      <c r="UGP3" s="152"/>
      <c r="UGQ3" s="4"/>
      <c r="UGR3" s="2"/>
      <c r="UGS3" s="2"/>
      <c r="UGT3" s="2"/>
      <c r="UGU3" s="4"/>
      <c r="UGV3" s="152"/>
      <c r="UGW3" s="16"/>
      <c r="UGX3" s="152"/>
      <c r="UGY3" s="4"/>
      <c r="UGZ3" s="2"/>
      <c r="UHA3" s="2"/>
      <c r="UHB3" s="2"/>
      <c r="UHC3" s="4"/>
      <c r="UHD3" s="152"/>
      <c r="UHE3" s="16"/>
      <c r="UHF3" s="152"/>
      <c r="UHG3" s="4"/>
      <c r="UHH3" s="2"/>
      <c r="UHI3" s="2"/>
      <c r="UHJ3" s="2"/>
      <c r="UHK3" s="4"/>
      <c r="UHL3" s="152"/>
      <c r="UHM3" s="16"/>
      <c r="UHN3" s="152"/>
      <c r="UHO3" s="4"/>
      <c r="UHP3" s="2"/>
      <c r="UHQ3" s="2"/>
      <c r="UHR3" s="2"/>
      <c r="UHS3" s="4"/>
      <c r="UHT3" s="152"/>
      <c r="UHU3" s="16"/>
      <c r="UHV3" s="152"/>
      <c r="UHW3" s="4"/>
      <c r="UHX3" s="2"/>
      <c r="UHY3" s="2"/>
      <c r="UHZ3" s="2"/>
      <c r="UIA3" s="4"/>
      <c r="UIB3" s="152"/>
      <c r="UIC3" s="16"/>
      <c r="UID3" s="152"/>
      <c r="UIE3" s="4"/>
      <c r="UIF3" s="2"/>
      <c r="UIG3" s="2"/>
      <c r="UIH3" s="2"/>
      <c r="UII3" s="4"/>
      <c r="UIJ3" s="152"/>
      <c r="UIK3" s="16"/>
      <c r="UIL3" s="152"/>
      <c r="UIM3" s="4"/>
      <c r="UIN3" s="2"/>
      <c r="UIO3" s="2"/>
      <c r="UIP3" s="2"/>
      <c r="UIQ3" s="4"/>
      <c r="UIR3" s="152"/>
      <c r="UIS3" s="16"/>
      <c r="UIT3" s="152"/>
      <c r="UIU3" s="4"/>
      <c r="UIV3" s="2"/>
      <c r="UIW3" s="2"/>
      <c r="UIX3" s="2"/>
      <c r="UIY3" s="4"/>
      <c r="UIZ3" s="152"/>
      <c r="UJA3" s="16"/>
      <c r="UJB3" s="152"/>
      <c r="UJC3" s="4"/>
      <c r="UJD3" s="2"/>
      <c r="UJE3" s="2"/>
      <c r="UJF3" s="2"/>
      <c r="UJG3" s="4"/>
      <c r="UJH3" s="152"/>
      <c r="UJI3" s="16"/>
      <c r="UJJ3" s="152"/>
      <c r="UJK3" s="4"/>
      <c r="UJL3" s="2"/>
      <c r="UJM3" s="2"/>
      <c r="UJN3" s="2"/>
      <c r="UJO3" s="4"/>
      <c r="UJP3" s="152"/>
      <c r="UJQ3" s="16"/>
      <c r="UJR3" s="152"/>
      <c r="UJS3" s="4"/>
      <c r="UJT3" s="2"/>
      <c r="UJU3" s="2"/>
      <c r="UJV3" s="2"/>
      <c r="UJW3" s="4"/>
      <c r="UJX3" s="152"/>
      <c r="UJY3" s="16"/>
      <c r="UJZ3" s="152"/>
      <c r="UKA3" s="4"/>
      <c r="UKB3" s="2"/>
      <c r="UKC3" s="2"/>
      <c r="UKD3" s="2"/>
      <c r="UKE3" s="4"/>
      <c r="UKF3" s="152"/>
      <c r="UKG3" s="16"/>
      <c r="UKH3" s="152"/>
      <c r="UKI3" s="4"/>
      <c r="UKJ3" s="2"/>
      <c r="UKK3" s="2"/>
      <c r="UKL3" s="2"/>
      <c r="UKM3" s="4"/>
      <c r="UKN3" s="152"/>
      <c r="UKO3" s="16"/>
      <c r="UKP3" s="152"/>
      <c r="UKQ3" s="4"/>
      <c r="UKR3" s="2"/>
      <c r="UKS3" s="2"/>
      <c r="UKT3" s="2"/>
      <c r="UKU3" s="4"/>
      <c r="UKV3" s="152"/>
      <c r="UKW3" s="16"/>
      <c r="UKX3" s="152"/>
      <c r="UKY3" s="4"/>
      <c r="UKZ3" s="2"/>
      <c r="ULA3" s="2"/>
      <c r="ULB3" s="2"/>
      <c r="ULC3" s="4"/>
      <c r="ULD3" s="152"/>
      <c r="ULE3" s="16"/>
      <c r="ULF3" s="152"/>
      <c r="ULG3" s="4"/>
      <c r="ULH3" s="2"/>
      <c r="ULI3" s="2"/>
      <c r="ULJ3" s="2"/>
      <c r="ULK3" s="4"/>
      <c r="ULL3" s="152"/>
      <c r="ULM3" s="16"/>
      <c r="ULN3" s="152"/>
      <c r="ULO3" s="4"/>
      <c r="ULP3" s="2"/>
      <c r="ULQ3" s="2"/>
      <c r="ULR3" s="2"/>
      <c r="ULS3" s="4"/>
      <c r="ULT3" s="152"/>
      <c r="ULU3" s="16"/>
      <c r="ULV3" s="152"/>
      <c r="ULW3" s="4"/>
      <c r="ULX3" s="2"/>
      <c r="ULY3" s="2"/>
      <c r="ULZ3" s="2"/>
      <c r="UMA3" s="4"/>
      <c r="UMB3" s="152"/>
      <c r="UMC3" s="16"/>
      <c r="UMD3" s="152"/>
      <c r="UME3" s="4"/>
      <c r="UMF3" s="2"/>
      <c r="UMG3" s="2"/>
      <c r="UMH3" s="2"/>
      <c r="UMI3" s="4"/>
      <c r="UMJ3" s="152"/>
      <c r="UMK3" s="16"/>
      <c r="UML3" s="152"/>
      <c r="UMM3" s="4"/>
      <c r="UMN3" s="2"/>
      <c r="UMO3" s="2"/>
      <c r="UMP3" s="2"/>
      <c r="UMQ3" s="4"/>
      <c r="UMR3" s="152"/>
      <c r="UMS3" s="16"/>
      <c r="UMT3" s="152"/>
      <c r="UMU3" s="4"/>
      <c r="UMV3" s="2"/>
      <c r="UMW3" s="2"/>
      <c r="UMX3" s="2"/>
      <c r="UMY3" s="4"/>
      <c r="UMZ3" s="152"/>
      <c r="UNA3" s="16"/>
      <c r="UNB3" s="152"/>
      <c r="UNC3" s="4"/>
      <c r="UND3" s="2"/>
      <c r="UNE3" s="2"/>
      <c r="UNF3" s="2"/>
      <c r="UNG3" s="4"/>
      <c r="UNH3" s="152"/>
      <c r="UNI3" s="16"/>
      <c r="UNJ3" s="152"/>
      <c r="UNK3" s="4"/>
      <c r="UNL3" s="2"/>
      <c r="UNM3" s="2"/>
      <c r="UNN3" s="2"/>
      <c r="UNO3" s="4"/>
      <c r="UNP3" s="152"/>
      <c r="UNQ3" s="16"/>
      <c r="UNR3" s="152"/>
      <c r="UNS3" s="4"/>
      <c r="UNT3" s="2"/>
      <c r="UNU3" s="2"/>
      <c r="UNV3" s="2"/>
      <c r="UNW3" s="4"/>
      <c r="UNX3" s="152"/>
      <c r="UNY3" s="16"/>
      <c r="UNZ3" s="152"/>
      <c r="UOA3" s="4"/>
      <c r="UOB3" s="2"/>
      <c r="UOC3" s="2"/>
      <c r="UOD3" s="2"/>
      <c r="UOE3" s="4"/>
      <c r="UOF3" s="152"/>
      <c r="UOG3" s="16"/>
      <c r="UOH3" s="152"/>
      <c r="UOI3" s="4"/>
      <c r="UOJ3" s="2"/>
      <c r="UOK3" s="2"/>
      <c r="UOL3" s="2"/>
      <c r="UOM3" s="4"/>
      <c r="UON3" s="152"/>
      <c r="UOO3" s="16"/>
      <c r="UOP3" s="152"/>
      <c r="UOQ3" s="4"/>
      <c r="UOR3" s="2"/>
      <c r="UOS3" s="2"/>
      <c r="UOT3" s="2"/>
      <c r="UOU3" s="4"/>
      <c r="UOV3" s="152"/>
      <c r="UOW3" s="16"/>
      <c r="UOX3" s="152"/>
      <c r="UOY3" s="4"/>
      <c r="UOZ3" s="2"/>
      <c r="UPA3" s="2"/>
      <c r="UPB3" s="2"/>
      <c r="UPC3" s="4"/>
      <c r="UPD3" s="152"/>
      <c r="UPE3" s="16"/>
      <c r="UPF3" s="152"/>
      <c r="UPG3" s="4"/>
      <c r="UPH3" s="2"/>
      <c r="UPI3" s="2"/>
      <c r="UPJ3" s="2"/>
      <c r="UPK3" s="4"/>
      <c r="UPL3" s="152"/>
      <c r="UPM3" s="16"/>
      <c r="UPN3" s="152"/>
      <c r="UPO3" s="4"/>
      <c r="UPP3" s="2"/>
      <c r="UPQ3" s="2"/>
      <c r="UPR3" s="2"/>
      <c r="UPS3" s="4"/>
      <c r="UPT3" s="152"/>
      <c r="UPU3" s="16"/>
      <c r="UPV3" s="152"/>
      <c r="UPW3" s="4"/>
      <c r="UPX3" s="2"/>
      <c r="UPY3" s="2"/>
      <c r="UPZ3" s="2"/>
      <c r="UQA3" s="4"/>
      <c r="UQB3" s="152"/>
      <c r="UQC3" s="16"/>
      <c r="UQD3" s="152"/>
      <c r="UQE3" s="4"/>
      <c r="UQF3" s="2"/>
      <c r="UQG3" s="2"/>
      <c r="UQH3" s="2"/>
      <c r="UQI3" s="4"/>
      <c r="UQJ3" s="152"/>
      <c r="UQK3" s="16"/>
      <c r="UQL3" s="152"/>
      <c r="UQM3" s="4"/>
      <c r="UQN3" s="2"/>
      <c r="UQO3" s="2"/>
      <c r="UQP3" s="2"/>
      <c r="UQQ3" s="4"/>
      <c r="UQR3" s="152"/>
      <c r="UQS3" s="16"/>
      <c r="UQT3" s="152"/>
      <c r="UQU3" s="4"/>
      <c r="UQV3" s="2"/>
      <c r="UQW3" s="2"/>
      <c r="UQX3" s="2"/>
      <c r="UQY3" s="4"/>
      <c r="UQZ3" s="152"/>
      <c r="URA3" s="16"/>
      <c r="URB3" s="152"/>
      <c r="URC3" s="4"/>
      <c r="URD3" s="2"/>
      <c r="URE3" s="2"/>
      <c r="URF3" s="2"/>
      <c r="URG3" s="4"/>
      <c r="URH3" s="152"/>
      <c r="URI3" s="16"/>
      <c r="URJ3" s="152"/>
      <c r="URK3" s="4"/>
      <c r="URL3" s="2"/>
      <c r="URM3" s="2"/>
      <c r="URN3" s="2"/>
      <c r="URO3" s="4"/>
      <c r="URP3" s="152"/>
      <c r="URQ3" s="16"/>
      <c r="URR3" s="152"/>
      <c r="URS3" s="4"/>
      <c r="URT3" s="2"/>
      <c r="URU3" s="2"/>
      <c r="URV3" s="2"/>
      <c r="URW3" s="4"/>
      <c r="URX3" s="152"/>
      <c r="URY3" s="16"/>
      <c r="URZ3" s="152"/>
      <c r="USA3" s="4"/>
      <c r="USB3" s="2"/>
      <c r="USC3" s="2"/>
      <c r="USD3" s="2"/>
      <c r="USE3" s="4"/>
      <c r="USF3" s="152"/>
      <c r="USG3" s="16"/>
      <c r="USH3" s="152"/>
      <c r="USI3" s="4"/>
      <c r="USJ3" s="2"/>
      <c r="USK3" s="2"/>
      <c r="USL3" s="2"/>
      <c r="USM3" s="4"/>
      <c r="USN3" s="152"/>
      <c r="USO3" s="16"/>
      <c r="USP3" s="152"/>
      <c r="USQ3" s="4"/>
      <c r="USR3" s="2"/>
      <c r="USS3" s="2"/>
      <c r="UST3" s="2"/>
      <c r="USU3" s="4"/>
      <c r="USV3" s="152"/>
      <c r="USW3" s="16"/>
      <c r="USX3" s="152"/>
      <c r="USY3" s="4"/>
      <c r="USZ3" s="2"/>
      <c r="UTA3" s="2"/>
      <c r="UTB3" s="2"/>
      <c r="UTC3" s="4"/>
      <c r="UTD3" s="152"/>
      <c r="UTE3" s="16"/>
      <c r="UTF3" s="152"/>
      <c r="UTG3" s="4"/>
      <c r="UTH3" s="2"/>
      <c r="UTI3" s="2"/>
      <c r="UTJ3" s="2"/>
      <c r="UTK3" s="4"/>
      <c r="UTL3" s="152"/>
      <c r="UTM3" s="16"/>
      <c r="UTN3" s="152"/>
      <c r="UTO3" s="4"/>
      <c r="UTP3" s="2"/>
      <c r="UTQ3" s="2"/>
      <c r="UTR3" s="2"/>
      <c r="UTS3" s="4"/>
      <c r="UTT3" s="152"/>
      <c r="UTU3" s="16"/>
      <c r="UTV3" s="152"/>
      <c r="UTW3" s="4"/>
      <c r="UTX3" s="2"/>
      <c r="UTY3" s="2"/>
      <c r="UTZ3" s="2"/>
      <c r="UUA3" s="4"/>
      <c r="UUB3" s="152"/>
      <c r="UUC3" s="16"/>
      <c r="UUD3" s="152"/>
      <c r="UUE3" s="4"/>
      <c r="UUF3" s="2"/>
      <c r="UUG3" s="2"/>
      <c r="UUH3" s="2"/>
      <c r="UUI3" s="4"/>
      <c r="UUJ3" s="152"/>
      <c r="UUK3" s="16"/>
      <c r="UUL3" s="152"/>
      <c r="UUM3" s="4"/>
      <c r="UUN3" s="2"/>
      <c r="UUO3" s="2"/>
      <c r="UUP3" s="2"/>
      <c r="UUQ3" s="4"/>
      <c r="UUR3" s="152"/>
      <c r="UUS3" s="16"/>
      <c r="UUT3" s="152"/>
      <c r="UUU3" s="4"/>
      <c r="UUV3" s="2"/>
      <c r="UUW3" s="2"/>
      <c r="UUX3" s="2"/>
      <c r="UUY3" s="4"/>
      <c r="UUZ3" s="152"/>
      <c r="UVA3" s="16"/>
      <c r="UVB3" s="152"/>
      <c r="UVC3" s="4"/>
      <c r="UVD3" s="2"/>
      <c r="UVE3" s="2"/>
      <c r="UVF3" s="2"/>
      <c r="UVG3" s="4"/>
      <c r="UVH3" s="152"/>
      <c r="UVI3" s="16"/>
      <c r="UVJ3" s="152"/>
      <c r="UVK3" s="4"/>
      <c r="UVL3" s="2"/>
      <c r="UVM3" s="2"/>
      <c r="UVN3" s="2"/>
      <c r="UVO3" s="4"/>
      <c r="UVP3" s="152"/>
      <c r="UVQ3" s="16"/>
      <c r="UVR3" s="152"/>
      <c r="UVS3" s="4"/>
      <c r="UVT3" s="2"/>
      <c r="UVU3" s="2"/>
      <c r="UVV3" s="2"/>
      <c r="UVW3" s="4"/>
      <c r="UVX3" s="152"/>
      <c r="UVY3" s="16"/>
      <c r="UVZ3" s="152"/>
      <c r="UWA3" s="4"/>
      <c r="UWB3" s="2"/>
      <c r="UWC3" s="2"/>
      <c r="UWD3" s="2"/>
      <c r="UWE3" s="4"/>
      <c r="UWF3" s="152"/>
      <c r="UWG3" s="16"/>
      <c r="UWH3" s="152"/>
      <c r="UWI3" s="4"/>
      <c r="UWJ3" s="2"/>
      <c r="UWK3" s="2"/>
      <c r="UWL3" s="2"/>
      <c r="UWM3" s="4"/>
      <c r="UWN3" s="152"/>
      <c r="UWO3" s="16"/>
      <c r="UWP3" s="152"/>
      <c r="UWQ3" s="4"/>
      <c r="UWR3" s="2"/>
      <c r="UWS3" s="2"/>
      <c r="UWT3" s="2"/>
      <c r="UWU3" s="4"/>
      <c r="UWV3" s="152"/>
      <c r="UWW3" s="16"/>
      <c r="UWX3" s="152"/>
      <c r="UWY3" s="4"/>
      <c r="UWZ3" s="2"/>
      <c r="UXA3" s="2"/>
      <c r="UXB3" s="2"/>
      <c r="UXC3" s="4"/>
      <c r="UXD3" s="152"/>
      <c r="UXE3" s="16"/>
      <c r="UXF3" s="152"/>
      <c r="UXG3" s="4"/>
      <c r="UXH3" s="2"/>
      <c r="UXI3" s="2"/>
      <c r="UXJ3" s="2"/>
      <c r="UXK3" s="4"/>
      <c r="UXL3" s="152"/>
      <c r="UXM3" s="16"/>
      <c r="UXN3" s="152"/>
      <c r="UXO3" s="4"/>
      <c r="UXP3" s="2"/>
      <c r="UXQ3" s="2"/>
      <c r="UXR3" s="2"/>
      <c r="UXS3" s="4"/>
      <c r="UXT3" s="152"/>
      <c r="UXU3" s="16"/>
      <c r="UXV3" s="152"/>
      <c r="UXW3" s="4"/>
      <c r="UXX3" s="2"/>
      <c r="UXY3" s="2"/>
      <c r="UXZ3" s="2"/>
      <c r="UYA3" s="4"/>
      <c r="UYB3" s="152"/>
      <c r="UYC3" s="16"/>
      <c r="UYD3" s="152"/>
      <c r="UYE3" s="4"/>
      <c r="UYF3" s="2"/>
      <c r="UYG3" s="2"/>
      <c r="UYH3" s="2"/>
      <c r="UYI3" s="4"/>
      <c r="UYJ3" s="152"/>
      <c r="UYK3" s="16"/>
      <c r="UYL3" s="152"/>
      <c r="UYM3" s="4"/>
      <c r="UYN3" s="2"/>
      <c r="UYO3" s="2"/>
      <c r="UYP3" s="2"/>
      <c r="UYQ3" s="4"/>
      <c r="UYR3" s="152"/>
      <c r="UYS3" s="16"/>
      <c r="UYT3" s="152"/>
      <c r="UYU3" s="4"/>
      <c r="UYV3" s="2"/>
      <c r="UYW3" s="2"/>
      <c r="UYX3" s="2"/>
      <c r="UYY3" s="4"/>
      <c r="UYZ3" s="152"/>
      <c r="UZA3" s="16"/>
      <c r="UZB3" s="152"/>
      <c r="UZC3" s="4"/>
      <c r="UZD3" s="2"/>
      <c r="UZE3" s="2"/>
      <c r="UZF3" s="2"/>
      <c r="UZG3" s="4"/>
      <c r="UZH3" s="152"/>
      <c r="UZI3" s="16"/>
      <c r="UZJ3" s="152"/>
      <c r="UZK3" s="4"/>
      <c r="UZL3" s="2"/>
      <c r="UZM3" s="2"/>
      <c r="UZN3" s="2"/>
      <c r="UZO3" s="4"/>
      <c r="UZP3" s="152"/>
      <c r="UZQ3" s="16"/>
      <c r="UZR3" s="152"/>
      <c r="UZS3" s="4"/>
      <c r="UZT3" s="2"/>
      <c r="UZU3" s="2"/>
      <c r="UZV3" s="2"/>
      <c r="UZW3" s="4"/>
      <c r="UZX3" s="152"/>
      <c r="UZY3" s="16"/>
      <c r="UZZ3" s="152"/>
      <c r="VAA3" s="4"/>
      <c r="VAB3" s="2"/>
      <c r="VAC3" s="2"/>
      <c r="VAD3" s="2"/>
      <c r="VAE3" s="4"/>
      <c r="VAF3" s="152"/>
      <c r="VAG3" s="16"/>
      <c r="VAH3" s="152"/>
      <c r="VAI3" s="4"/>
      <c r="VAJ3" s="2"/>
      <c r="VAK3" s="2"/>
      <c r="VAL3" s="2"/>
      <c r="VAM3" s="4"/>
      <c r="VAN3" s="152"/>
      <c r="VAO3" s="16"/>
      <c r="VAP3" s="152"/>
      <c r="VAQ3" s="4"/>
      <c r="VAR3" s="2"/>
      <c r="VAS3" s="2"/>
      <c r="VAT3" s="2"/>
      <c r="VAU3" s="4"/>
      <c r="VAV3" s="152"/>
      <c r="VAW3" s="16"/>
      <c r="VAX3" s="152"/>
      <c r="VAY3" s="4"/>
      <c r="VAZ3" s="2"/>
      <c r="VBA3" s="2"/>
      <c r="VBB3" s="2"/>
      <c r="VBC3" s="4"/>
      <c r="VBD3" s="152"/>
      <c r="VBE3" s="16"/>
      <c r="VBF3" s="152"/>
      <c r="VBG3" s="4"/>
      <c r="VBH3" s="2"/>
      <c r="VBI3" s="2"/>
      <c r="VBJ3" s="2"/>
      <c r="VBK3" s="4"/>
      <c r="VBL3" s="152"/>
      <c r="VBM3" s="16"/>
      <c r="VBN3" s="152"/>
      <c r="VBO3" s="4"/>
      <c r="VBP3" s="2"/>
      <c r="VBQ3" s="2"/>
      <c r="VBR3" s="2"/>
      <c r="VBS3" s="4"/>
      <c r="VBT3" s="152"/>
      <c r="VBU3" s="16"/>
      <c r="VBV3" s="152"/>
      <c r="VBW3" s="4"/>
      <c r="VBX3" s="2"/>
      <c r="VBY3" s="2"/>
      <c r="VBZ3" s="2"/>
      <c r="VCA3" s="4"/>
      <c r="VCB3" s="152"/>
      <c r="VCC3" s="16"/>
      <c r="VCD3" s="152"/>
      <c r="VCE3" s="4"/>
      <c r="VCF3" s="2"/>
      <c r="VCG3" s="2"/>
      <c r="VCH3" s="2"/>
      <c r="VCI3" s="4"/>
      <c r="VCJ3" s="152"/>
      <c r="VCK3" s="16"/>
      <c r="VCL3" s="152"/>
      <c r="VCM3" s="4"/>
      <c r="VCN3" s="2"/>
      <c r="VCO3" s="2"/>
      <c r="VCP3" s="2"/>
      <c r="VCQ3" s="4"/>
      <c r="VCR3" s="152"/>
      <c r="VCS3" s="16"/>
      <c r="VCT3" s="152"/>
      <c r="VCU3" s="4"/>
      <c r="VCV3" s="2"/>
      <c r="VCW3" s="2"/>
      <c r="VCX3" s="2"/>
      <c r="VCY3" s="4"/>
      <c r="VCZ3" s="152"/>
      <c r="VDA3" s="16"/>
      <c r="VDB3" s="152"/>
      <c r="VDC3" s="4"/>
      <c r="VDD3" s="2"/>
      <c r="VDE3" s="2"/>
      <c r="VDF3" s="2"/>
      <c r="VDG3" s="4"/>
      <c r="VDH3" s="152"/>
      <c r="VDI3" s="16"/>
      <c r="VDJ3" s="152"/>
      <c r="VDK3" s="4"/>
      <c r="VDL3" s="2"/>
      <c r="VDM3" s="2"/>
      <c r="VDN3" s="2"/>
      <c r="VDO3" s="4"/>
      <c r="VDP3" s="152"/>
      <c r="VDQ3" s="16"/>
      <c r="VDR3" s="152"/>
      <c r="VDS3" s="4"/>
      <c r="VDT3" s="2"/>
      <c r="VDU3" s="2"/>
      <c r="VDV3" s="2"/>
      <c r="VDW3" s="4"/>
      <c r="VDX3" s="152"/>
      <c r="VDY3" s="16"/>
      <c r="VDZ3" s="152"/>
      <c r="VEA3" s="4"/>
      <c r="VEB3" s="2"/>
      <c r="VEC3" s="2"/>
      <c r="VED3" s="2"/>
      <c r="VEE3" s="4"/>
      <c r="VEF3" s="152"/>
      <c r="VEG3" s="16"/>
      <c r="VEH3" s="152"/>
      <c r="VEI3" s="4"/>
      <c r="VEJ3" s="2"/>
      <c r="VEK3" s="2"/>
      <c r="VEL3" s="2"/>
      <c r="VEM3" s="4"/>
      <c r="VEN3" s="152"/>
      <c r="VEO3" s="16"/>
      <c r="VEP3" s="152"/>
      <c r="VEQ3" s="4"/>
      <c r="VER3" s="2"/>
      <c r="VES3" s="2"/>
      <c r="VET3" s="2"/>
      <c r="VEU3" s="4"/>
      <c r="VEV3" s="152"/>
      <c r="VEW3" s="16"/>
      <c r="VEX3" s="152"/>
      <c r="VEY3" s="4"/>
      <c r="VEZ3" s="2"/>
      <c r="VFA3" s="2"/>
      <c r="VFB3" s="2"/>
      <c r="VFC3" s="4"/>
      <c r="VFD3" s="152"/>
      <c r="VFE3" s="16"/>
      <c r="VFF3" s="152"/>
      <c r="VFG3" s="4"/>
      <c r="VFH3" s="2"/>
      <c r="VFI3" s="2"/>
      <c r="VFJ3" s="2"/>
      <c r="VFK3" s="4"/>
      <c r="VFL3" s="152"/>
      <c r="VFM3" s="16"/>
      <c r="VFN3" s="152"/>
      <c r="VFO3" s="4"/>
      <c r="VFP3" s="2"/>
      <c r="VFQ3" s="2"/>
      <c r="VFR3" s="2"/>
      <c r="VFS3" s="4"/>
      <c r="VFT3" s="152"/>
      <c r="VFU3" s="16"/>
      <c r="VFV3" s="152"/>
      <c r="VFW3" s="4"/>
      <c r="VFX3" s="2"/>
      <c r="VFY3" s="2"/>
      <c r="VFZ3" s="2"/>
      <c r="VGA3" s="4"/>
      <c r="VGB3" s="152"/>
      <c r="VGC3" s="16"/>
      <c r="VGD3" s="152"/>
      <c r="VGE3" s="4"/>
      <c r="VGF3" s="2"/>
      <c r="VGG3" s="2"/>
      <c r="VGH3" s="2"/>
      <c r="VGI3" s="4"/>
      <c r="VGJ3" s="152"/>
      <c r="VGK3" s="16"/>
      <c r="VGL3" s="152"/>
      <c r="VGM3" s="4"/>
      <c r="VGN3" s="2"/>
      <c r="VGO3" s="2"/>
      <c r="VGP3" s="2"/>
      <c r="VGQ3" s="4"/>
      <c r="VGR3" s="152"/>
      <c r="VGS3" s="16"/>
      <c r="VGT3" s="152"/>
      <c r="VGU3" s="4"/>
      <c r="VGV3" s="2"/>
      <c r="VGW3" s="2"/>
      <c r="VGX3" s="2"/>
      <c r="VGY3" s="4"/>
      <c r="VGZ3" s="152"/>
      <c r="VHA3" s="16"/>
      <c r="VHB3" s="152"/>
      <c r="VHC3" s="4"/>
      <c r="VHD3" s="2"/>
      <c r="VHE3" s="2"/>
      <c r="VHF3" s="2"/>
      <c r="VHG3" s="4"/>
      <c r="VHH3" s="152"/>
      <c r="VHI3" s="16"/>
      <c r="VHJ3" s="152"/>
      <c r="VHK3" s="4"/>
      <c r="VHL3" s="2"/>
      <c r="VHM3" s="2"/>
      <c r="VHN3" s="2"/>
      <c r="VHO3" s="4"/>
      <c r="VHP3" s="152"/>
      <c r="VHQ3" s="16"/>
      <c r="VHR3" s="152"/>
      <c r="VHS3" s="4"/>
      <c r="VHT3" s="2"/>
      <c r="VHU3" s="2"/>
      <c r="VHV3" s="2"/>
      <c r="VHW3" s="4"/>
      <c r="VHX3" s="152"/>
      <c r="VHY3" s="16"/>
      <c r="VHZ3" s="152"/>
      <c r="VIA3" s="4"/>
      <c r="VIB3" s="2"/>
      <c r="VIC3" s="2"/>
      <c r="VID3" s="2"/>
      <c r="VIE3" s="4"/>
      <c r="VIF3" s="152"/>
      <c r="VIG3" s="16"/>
      <c r="VIH3" s="152"/>
      <c r="VII3" s="4"/>
      <c r="VIJ3" s="2"/>
      <c r="VIK3" s="2"/>
      <c r="VIL3" s="2"/>
      <c r="VIM3" s="4"/>
      <c r="VIN3" s="152"/>
      <c r="VIO3" s="16"/>
      <c r="VIP3" s="152"/>
      <c r="VIQ3" s="4"/>
      <c r="VIR3" s="2"/>
      <c r="VIS3" s="2"/>
      <c r="VIT3" s="2"/>
      <c r="VIU3" s="4"/>
      <c r="VIV3" s="152"/>
      <c r="VIW3" s="16"/>
      <c r="VIX3" s="152"/>
      <c r="VIY3" s="4"/>
      <c r="VIZ3" s="2"/>
      <c r="VJA3" s="2"/>
      <c r="VJB3" s="2"/>
      <c r="VJC3" s="4"/>
      <c r="VJD3" s="152"/>
      <c r="VJE3" s="16"/>
      <c r="VJF3" s="152"/>
      <c r="VJG3" s="4"/>
      <c r="VJH3" s="2"/>
      <c r="VJI3" s="2"/>
      <c r="VJJ3" s="2"/>
      <c r="VJK3" s="4"/>
      <c r="VJL3" s="152"/>
      <c r="VJM3" s="16"/>
      <c r="VJN3" s="152"/>
      <c r="VJO3" s="4"/>
      <c r="VJP3" s="2"/>
      <c r="VJQ3" s="2"/>
      <c r="VJR3" s="2"/>
      <c r="VJS3" s="4"/>
      <c r="VJT3" s="152"/>
      <c r="VJU3" s="16"/>
      <c r="VJV3" s="152"/>
      <c r="VJW3" s="4"/>
      <c r="VJX3" s="2"/>
      <c r="VJY3" s="2"/>
      <c r="VJZ3" s="2"/>
      <c r="VKA3" s="4"/>
      <c r="VKB3" s="152"/>
      <c r="VKC3" s="16"/>
      <c r="VKD3" s="152"/>
      <c r="VKE3" s="4"/>
      <c r="VKF3" s="2"/>
      <c r="VKG3" s="2"/>
      <c r="VKH3" s="2"/>
      <c r="VKI3" s="4"/>
      <c r="VKJ3" s="152"/>
      <c r="VKK3" s="16"/>
      <c r="VKL3" s="152"/>
      <c r="VKM3" s="4"/>
      <c r="VKN3" s="2"/>
      <c r="VKO3" s="2"/>
      <c r="VKP3" s="2"/>
      <c r="VKQ3" s="4"/>
      <c r="VKR3" s="152"/>
      <c r="VKS3" s="16"/>
      <c r="VKT3" s="152"/>
      <c r="VKU3" s="4"/>
      <c r="VKV3" s="2"/>
      <c r="VKW3" s="2"/>
      <c r="VKX3" s="2"/>
      <c r="VKY3" s="4"/>
      <c r="VKZ3" s="152"/>
      <c r="VLA3" s="16"/>
      <c r="VLB3" s="152"/>
      <c r="VLC3" s="4"/>
      <c r="VLD3" s="2"/>
      <c r="VLE3" s="2"/>
      <c r="VLF3" s="2"/>
      <c r="VLG3" s="4"/>
      <c r="VLH3" s="152"/>
      <c r="VLI3" s="16"/>
      <c r="VLJ3" s="152"/>
      <c r="VLK3" s="4"/>
      <c r="VLL3" s="2"/>
      <c r="VLM3" s="2"/>
      <c r="VLN3" s="2"/>
      <c r="VLO3" s="4"/>
      <c r="VLP3" s="152"/>
      <c r="VLQ3" s="16"/>
      <c r="VLR3" s="152"/>
      <c r="VLS3" s="4"/>
      <c r="VLT3" s="2"/>
      <c r="VLU3" s="2"/>
      <c r="VLV3" s="2"/>
      <c r="VLW3" s="4"/>
      <c r="VLX3" s="152"/>
      <c r="VLY3" s="16"/>
      <c r="VLZ3" s="152"/>
      <c r="VMA3" s="4"/>
      <c r="VMB3" s="2"/>
      <c r="VMC3" s="2"/>
      <c r="VMD3" s="2"/>
      <c r="VME3" s="4"/>
      <c r="VMF3" s="152"/>
      <c r="VMG3" s="16"/>
      <c r="VMH3" s="152"/>
      <c r="VMI3" s="4"/>
      <c r="VMJ3" s="2"/>
      <c r="VMK3" s="2"/>
      <c r="VML3" s="2"/>
      <c r="VMM3" s="4"/>
      <c r="VMN3" s="152"/>
      <c r="VMO3" s="16"/>
      <c r="VMP3" s="152"/>
      <c r="VMQ3" s="4"/>
      <c r="VMR3" s="2"/>
      <c r="VMS3" s="2"/>
      <c r="VMT3" s="2"/>
      <c r="VMU3" s="4"/>
      <c r="VMV3" s="152"/>
      <c r="VMW3" s="16"/>
      <c r="VMX3" s="152"/>
      <c r="VMY3" s="4"/>
      <c r="VMZ3" s="2"/>
      <c r="VNA3" s="2"/>
      <c r="VNB3" s="2"/>
      <c r="VNC3" s="4"/>
      <c r="VND3" s="152"/>
      <c r="VNE3" s="16"/>
      <c r="VNF3" s="152"/>
      <c r="VNG3" s="4"/>
      <c r="VNH3" s="2"/>
      <c r="VNI3" s="2"/>
      <c r="VNJ3" s="2"/>
      <c r="VNK3" s="4"/>
      <c r="VNL3" s="152"/>
      <c r="VNM3" s="16"/>
      <c r="VNN3" s="152"/>
      <c r="VNO3" s="4"/>
      <c r="VNP3" s="2"/>
      <c r="VNQ3" s="2"/>
      <c r="VNR3" s="2"/>
      <c r="VNS3" s="4"/>
      <c r="VNT3" s="152"/>
      <c r="VNU3" s="16"/>
      <c r="VNV3" s="152"/>
      <c r="VNW3" s="4"/>
      <c r="VNX3" s="2"/>
      <c r="VNY3" s="2"/>
      <c r="VNZ3" s="2"/>
      <c r="VOA3" s="4"/>
      <c r="VOB3" s="152"/>
      <c r="VOC3" s="16"/>
      <c r="VOD3" s="152"/>
      <c r="VOE3" s="4"/>
      <c r="VOF3" s="2"/>
      <c r="VOG3" s="2"/>
      <c r="VOH3" s="2"/>
      <c r="VOI3" s="4"/>
      <c r="VOJ3" s="152"/>
      <c r="VOK3" s="16"/>
      <c r="VOL3" s="152"/>
      <c r="VOM3" s="4"/>
      <c r="VON3" s="2"/>
      <c r="VOO3" s="2"/>
      <c r="VOP3" s="2"/>
      <c r="VOQ3" s="4"/>
      <c r="VOR3" s="152"/>
      <c r="VOS3" s="16"/>
      <c r="VOT3" s="152"/>
      <c r="VOU3" s="4"/>
      <c r="VOV3" s="2"/>
      <c r="VOW3" s="2"/>
      <c r="VOX3" s="2"/>
      <c r="VOY3" s="4"/>
      <c r="VOZ3" s="152"/>
      <c r="VPA3" s="16"/>
      <c r="VPB3" s="152"/>
      <c r="VPC3" s="4"/>
      <c r="VPD3" s="2"/>
      <c r="VPE3" s="2"/>
      <c r="VPF3" s="2"/>
      <c r="VPG3" s="4"/>
      <c r="VPH3" s="152"/>
      <c r="VPI3" s="16"/>
      <c r="VPJ3" s="152"/>
      <c r="VPK3" s="4"/>
      <c r="VPL3" s="2"/>
      <c r="VPM3" s="2"/>
      <c r="VPN3" s="2"/>
      <c r="VPO3" s="4"/>
      <c r="VPP3" s="152"/>
      <c r="VPQ3" s="16"/>
      <c r="VPR3" s="152"/>
      <c r="VPS3" s="4"/>
      <c r="VPT3" s="2"/>
      <c r="VPU3" s="2"/>
      <c r="VPV3" s="2"/>
      <c r="VPW3" s="4"/>
      <c r="VPX3" s="152"/>
      <c r="VPY3" s="16"/>
      <c r="VPZ3" s="152"/>
      <c r="VQA3" s="4"/>
      <c r="VQB3" s="2"/>
      <c r="VQC3" s="2"/>
      <c r="VQD3" s="2"/>
      <c r="VQE3" s="4"/>
      <c r="VQF3" s="152"/>
      <c r="VQG3" s="16"/>
      <c r="VQH3" s="152"/>
      <c r="VQI3" s="4"/>
      <c r="VQJ3" s="2"/>
      <c r="VQK3" s="2"/>
      <c r="VQL3" s="2"/>
      <c r="VQM3" s="4"/>
      <c r="VQN3" s="152"/>
      <c r="VQO3" s="16"/>
      <c r="VQP3" s="152"/>
      <c r="VQQ3" s="4"/>
      <c r="VQR3" s="2"/>
      <c r="VQS3" s="2"/>
      <c r="VQT3" s="2"/>
      <c r="VQU3" s="4"/>
      <c r="VQV3" s="152"/>
      <c r="VQW3" s="16"/>
      <c r="VQX3" s="152"/>
      <c r="VQY3" s="4"/>
      <c r="VQZ3" s="2"/>
      <c r="VRA3" s="2"/>
      <c r="VRB3" s="2"/>
      <c r="VRC3" s="4"/>
      <c r="VRD3" s="152"/>
      <c r="VRE3" s="16"/>
      <c r="VRF3" s="152"/>
      <c r="VRG3" s="4"/>
      <c r="VRH3" s="2"/>
      <c r="VRI3" s="2"/>
      <c r="VRJ3" s="2"/>
      <c r="VRK3" s="4"/>
      <c r="VRL3" s="152"/>
      <c r="VRM3" s="16"/>
      <c r="VRN3" s="152"/>
      <c r="VRO3" s="4"/>
      <c r="VRP3" s="2"/>
      <c r="VRQ3" s="2"/>
      <c r="VRR3" s="2"/>
      <c r="VRS3" s="4"/>
      <c r="VRT3" s="152"/>
      <c r="VRU3" s="16"/>
      <c r="VRV3" s="152"/>
      <c r="VRW3" s="4"/>
      <c r="VRX3" s="2"/>
      <c r="VRY3" s="2"/>
      <c r="VRZ3" s="2"/>
      <c r="VSA3" s="4"/>
      <c r="VSB3" s="152"/>
      <c r="VSC3" s="16"/>
      <c r="VSD3" s="152"/>
      <c r="VSE3" s="4"/>
      <c r="VSF3" s="2"/>
      <c r="VSG3" s="2"/>
      <c r="VSH3" s="2"/>
      <c r="VSI3" s="4"/>
      <c r="VSJ3" s="152"/>
      <c r="VSK3" s="16"/>
      <c r="VSL3" s="152"/>
      <c r="VSM3" s="4"/>
      <c r="VSN3" s="2"/>
      <c r="VSO3" s="2"/>
      <c r="VSP3" s="2"/>
      <c r="VSQ3" s="4"/>
      <c r="VSR3" s="152"/>
      <c r="VSS3" s="16"/>
      <c r="VST3" s="152"/>
      <c r="VSU3" s="4"/>
      <c r="VSV3" s="2"/>
      <c r="VSW3" s="2"/>
      <c r="VSX3" s="2"/>
      <c r="VSY3" s="4"/>
      <c r="VSZ3" s="152"/>
      <c r="VTA3" s="16"/>
      <c r="VTB3" s="152"/>
      <c r="VTC3" s="4"/>
      <c r="VTD3" s="2"/>
      <c r="VTE3" s="2"/>
      <c r="VTF3" s="2"/>
      <c r="VTG3" s="4"/>
      <c r="VTH3" s="152"/>
      <c r="VTI3" s="16"/>
      <c r="VTJ3" s="152"/>
      <c r="VTK3" s="4"/>
      <c r="VTL3" s="2"/>
      <c r="VTM3" s="2"/>
      <c r="VTN3" s="2"/>
      <c r="VTO3" s="4"/>
      <c r="VTP3" s="152"/>
      <c r="VTQ3" s="16"/>
      <c r="VTR3" s="152"/>
      <c r="VTS3" s="4"/>
      <c r="VTT3" s="2"/>
      <c r="VTU3" s="2"/>
      <c r="VTV3" s="2"/>
      <c r="VTW3" s="4"/>
      <c r="VTX3" s="152"/>
      <c r="VTY3" s="16"/>
      <c r="VTZ3" s="152"/>
      <c r="VUA3" s="4"/>
      <c r="VUB3" s="2"/>
      <c r="VUC3" s="2"/>
      <c r="VUD3" s="2"/>
      <c r="VUE3" s="4"/>
      <c r="VUF3" s="152"/>
      <c r="VUG3" s="16"/>
      <c r="VUH3" s="152"/>
      <c r="VUI3" s="4"/>
      <c r="VUJ3" s="2"/>
      <c r="VUK3" s="2"/>
      <c r="VUL3" s="2"/>
      <c r="VUM3" s="4"/>
      <c r="VUN3" s="152"/>
      <c r="VUO3" s="16"/>
      <c r="VUP3" s="152"/>
      <c r="VUQ3" s="4"/>
      <c r="VUR3" s="2"/>
      <c r="VUS3" s="2"/>
      <c r="VUT3" s="2"/>
      <c r="VUU3" s="4"/>
      <c r="VUV3" s="152"/>
      <c r="VUW3" s="16"/>
      <c r="VUX3" s="152"/>
      <c r="VUY3" s="4"/>
      <c r="VUZ3" s="2"/>
      <c r="VVA3" s="2"/>
      <c r="VVB3" s="2"/>
      <c r="VVC3" s="4"/>
      <c r="VVD3" s="152"/>
      <c r="VVE3" s="16"/>
      <c r="VVF3" s="152"/>
      <c r="VVG3" s="4"/>
      <c r="VVH3" s="2"/>
      <c r="VVI3" s="2"/>
      <c r="VVJ3" s="2"/>
      <c r="VVK3" s="4"/>
      <c r="VVL3" s="152"/>
      <c r="VVM3" s="16"/>
      <c r="VVN3" s="152"/>
      <c r="VVO3" s="4"/>
      <c r="VVP3" s="2"/>
      <c r="VVQ3" s="2"/>
      <c r="VVR3" s="2"/>
      <c r="VVS3" s="4"/>
      <c r="VVT3" s="152"/>
      <c r="VVU3" s="16"/>
      <c r="VVV3" s="152"/>
      <c r="VVW3" s="4"/>
      <c r="VVX3" s="2"/>
      <c r="VVY3" s="2"/>
      <c r="VVZ3" s="2"/>
      <c r="VWA3" s="4"/>
      <c r="VWB3" s="152"/>
      <c r="VWC3" s="16"/>
      <c r="VWD3" s="152"/>
      <c r="VWE3" s="4"/>
      <c r="VWF3" s="2"/>
      <c r="VWG3" s="2"/>
      <c r="VWH3" s="2"/>
      <c r="VWI3" s="4"/>
      <c r="VWJ3" s="152"/>
      <c r="VWK3" s="16"/>
      <c r="VWL3" s="152"/>
      <c r="VWM3" s="4"/>
      <c r="VWN3" s="2"/>
      <c r="VWO3" s="2"/>
      <c r="VWP3" s="2"/>
      <c r="VWQ3" s="4"/>
      <c r="VWR3" s="152"/>
      <c r="VWS3" s="16"/>
      <c r="VWT3" s="152"/>
      <c r="VWU3" s="4"/>
      <c r="VWV3" s="2"/>
      <c r="VWW3" s="2"/>
      <c r="VWX3" s="2"/>
      <c r="VWY3" s="4"/>
      <c r="VWZ3" s="152"/>
      <c r="VXA3" s="16"/>
      <c r="VXB3" s="152"/>
      <c r="VXC3" s="4"/>
      <c r="VXD3" s="2"/>
      <c r="VXE3" s="2"/>
      <c r="VXF3" s="2"/>
      <c r="VXG3" s="4"/>
      <c r="VXH3" s="152"/>
      <c r="VXI3" s="16"/>
      <c r="VXJ3" s="152"/>
      <c r="VXK3" s="4"/>
      <c r="VXL3" s="2"/>
      <c r="VXM3" s="2"/>
      <c r="VXN3" s="2"/>
      <c r="VXO3" s="4"/>
      <c r="VXP3" s="152"/>
      <c r="VXQ3" s="16"/>
      <c r="VXR3" s="152"/>
      <c r="VXS3" s="4"/>
      <c r="VXT3" s="2"/>
      <c r="VXU3" s="2"/>
      <c r="VXV3" s="2"/>
      <c r="VXW3" s="4"/>
      <c r="VXX3" s="152"/>
      <c r="VXY3" s="16"/>
      <c r="VXZ3" s="152"/>
      <c r="VYA3" s="4"/>
      <c r="VYB3" s="2"/>
      <c r="VYC3" s="2"/>
      <c r="VYD3" s="2"/>
      <c r="VYE3" s="4"/>
      <c r="VYF3" s="152"/>
      <c r="VYG3" s="16"/>
      <c r="VYH3" s="152"/>
      <c r="VYI3" s="4"/>
      <c r="VYJ3" s="2"/>
      <c r="VYK3" s="2"/>
      <c r="VYL3" s="2"/>
      <c r="VYM3" s="4"/>
      <c r="VYN3" s="152"/>
      <c r="VYO3" s="16"/>
      <c r="VYP3" s="152"/>
      <c r="VYQ3" s="4"/>
      <c r="VYR3" s="2"/>
      <c r="VYS3" s="2"/>
      <c r="VYT3" s="2"/>
      <c r="VYU3" s="4"/>
      <c r="VYV3" s="152"/>
      <c r="VYW3" s="16"/>
      <c r="VYX3" s="152"/>
      <c r="VYY3" s="4"/>
      <c r="VYZ3" s="2"/>
      <c r="VZA3" s="2"/>
      <c r="VZB3" s="2"/>
      <c r="VZC3" s="4"/>
      <c r="VZD3" s="152"/>
      <c r="VZE3" s="16"/>
      <c r="VZF3" s="152"/>
      <c r="VZG3" s="4"/>
      <c r="VZH3" s="2"/>
      <c r="VZI3" s="2"/>
      <c r="VZJ3" s="2"/>
      <c r="VZK3" s="4"/>
      <c r="VZL3" s="152"/>
      <c r="VZM3" s="16"/>
      <c r="VZN3" s="152"/>
      <c r="VZO3" s="4"/>
      <c r="VZP3" s="2"/>
      <c r="VZQ3" s="2"/>
      <c r="VZR3" s="2"/>
      <c r="VZS3" s="4"/>
      <c r="VZT3" s="152"/>
      <c r="VZU3" s="16"/>
      <c r="VZV3" s="152"/>
      <c r="VZW3" s="4"/>
      <c r="VZX3" s="2"/>
      <c r="VZY3" s="2"/>
      <c r="VZZ3" s="2"/>
      <c r="WAA3" s="4"/>
      <c r="WAB3" s="152"/>
      <c r="WAC3" s="16"/>
      <c r="WAD3" s="152"/>
      <c r="WAE3" s="4"/>
      <c r="WAF3" s="2"/>
      <c r="WAG3" s="2"/>
      <c r="WAH3" s="2"/>
      <c r="WAI3" s="4"/>
      <c r="WAJ3" s="152"/>
      <c r="WAK3" s="16"/>
      <c r="WAL3" s="152"/>
      <c r="WAM3" s="4"/>
      <c r="WAN3" s="2"/>
      <c r="WAO3" s="2"/>
      <c r="WAP3" s="2"/>
      <c r="WAQ3" s="4"/>
      <c r="WAR3" s="152"/>
      <c r="WAS3" s="16"/>
      <c r="WAT3" s="152"/>
      <c r="WAU3" s="4"/>
      <c r="WAV3" s="2"/>
      <c r="WAW3" s="2"/>
      <c r="WAX3" s="2"/>
      <c r="WAY3" s="4"/>
      <c r="WAZ3" s="152"/>
      <c r="WBA3" s="16"/>
      <c r="WBB3" s="152"/>
      <c r="WBC3" s="4"/>
      <c r="WBD3" s="2"/>
      <c r="WBE3" s="2"/>
      <c r="WBF3" s="2"/>
      <c r="WBG3" s="4"/>
      <c r="WBH3" s="152"/>
      <c r="WBI3" s="16"/>
      <c r="WBJ3" s="152"/>
      <c r="WBK3" s="4"/>
      <c r="WBL3" s="2"/>
      <c r="WBM3" s="2"/>
      <c r="WBN3" s="2"/>
      <c r="WBO3" s="4"/>
      <c r="WBP3" s="152"/>
      <c r="WBQ3" s="16"/>
      <c r="WBR3" s="152"/>
      <c r="WBS3" s="4"/>
      <c r="WBT3" s="2"/>
      <c r="WBU3" s="2"/>
      <c r="WBV3" s="2"/>
      <c r="WBW3" s="4"/>
      <c r="WBX3" s="152"/>
      <c r="WBY3" s="16"/>
      <c r="WBZ3" s="152"/>
      <c r="WCA3" s="4"/>
      <c r="WCB3" s="2"/>
      <c r="WCC3" s="2"/>
      <c r="WCD3" s="2"/>
      <c r="WCE3" s="4"/>
      <c r="WCF3" s="152"/>
      <c r="WCG3" s="16"/>
      <c r="WCH3" s="152"/>
      <c r="WCI3" s="4"/>
      <c r="WCJ3" s="2"/>
      <c r="WCK3" s="2"/>
      <c r="WCL3" s="2"/>
      <c r="WCM3" s="4"/>
      <c r="WCN3" s="152"/>
      <c r="WCO3" s="16"/>
      <c r="WCP3" s="152"/>
      <c r="WCQ3" s="4"/>
      <c r="WCR3" s="2"/>
      <c r="WCS3" s="2"/>
      <c r="WCT3" s="2"/>
      <c r="WCU3" s="4"/>
      <c r="WCV3" s="152"/>
      <c r="WCW3" s="16"/>
      <c r="WCX3" s="152"/>
      <c r="WCY3" s="4"/>
      <c r="WCZ3" s="2"/>
      <c r="WDA3" s="2"/>
      <c r="WDB3" s="2"/>
      <c r="WDC3" s="4"/>
      <c r="WDD3" s="152"/>
      <c r="WDE3" s="16"/>
      <c r="WDF3" s="152"/>
      <c r="WDG3" s="4"/>
      <c r="WDH3" s="2"/>
      <c r="WDI3" s="2"/>
      <c r="WDJ3" s="2"/>
      <c r="WDK3" s="4"/>
      <c r="WDL3" s="152"/>
      <c r="WDM3" s="16"/>
      <c r="WDN3" s="152"/>
      <c r="WDO3" s="4"/>
      <c r="WDP3" s="2"/>
      <c r="WDQ3" s="2"/>
      <c r="WDR3" s="2"/>
      <c r="WDS3" s="4"/>
      <c r="WDT3" s="152"/>
      <c r="WDU3" s="16"/>
      <c r="WDV3" s="152"/>
      <c r="WDW3" s="4"/>
      <c r="WDX3" s="2"/>
      <c r="WDY3" s="2"/>
      <c r="WDZ3" s="2"/>
      <c r="WEA3" s="4"/>
      <c r="WEB3" s="152"/>
      <c r="WEC3" s="16"/>
      <c r="WED3" s="152"/>
      <c r="WEE3" s="4"/>
      <c r="WEF3" s="2"/>
      <c r="WEG3" s="2"/>
      <c r="WEH3" s="2"/>
      <c r="WEI3" s="4"/>
      <c r="WEJ3" s="152"/>
      <c r="WEK3" s="16"/>
      <c r="WEL3" s="152"/>
      <c r="WEM3" s="4"/>
      <c r="WEN3" s="2"/>
      <c r="WEO3" s="2"/>
      <c r="WEP3" s="2"/>
      <c r="WEQ3" s="4"/>
      <c r="WER3" s="152"/>
      <c r="WES3" s="16"/>
      <c r="WET3" s="152"/>
      <c r="WEU3" s="4"/>
      <c r="WEV3" s="2"/>
      <c r="WEW3" s="2"/>
      <c r="WEX3" s="2"/>
      <c r="WEY3" s="4"/>
      <c r="WEZ3" s="152"/>
      <c r="WFA3" s="16"/>
      <c r="WFB3" s="152"/>
      <c r="WFC3" s="4"/>
      <c r="WFD3" s="2"/>
      <c r="WFE3" s="2"/>
      <c r="WFF3" s="2"/>
      <c r="WFG3" s="4"/>
      <c r="WFH3" s="152"/>
      <c r="WFI3" s="16"/>
      <c r="WFJ3" s="152"/>
      <c r="WFK3" s="4"/>
      <c r="WFL3" s="2"/>
      <c r="WFM3" s="2"/>
      <c r="WFN3" s="2"/>
      <c r="WFO3" s="4"/>
      <c r="WFP3" s="152"/>
      <c r="WFQ3" s="16"/>
      <c r="WFR3" s="152"/>
      <c r="WFS3" s="4"/>
      <c r="WFT3" s="2"/>
      <c r="WFU3" s="2"/>
      <c r="WFV3" s="2"/>
      <c r="WFW3" s="4"/>
      <c r="WFX3" s="152"/>
      <c r="WFY3" s="16"/>
      <c r="WFZ3" s="152"/>
      <c r="WGA3" s="4"/>
      <c r="WGB3" s="2"/>
      <c r="WGC3" s="2"/>
      <c r="WGD3" s="2"/>
      <c r="WGE3" s="4"/>
      <c r="WGF3" s="152"/>
      <c r="WGG3" s="16"/>
      <c r="WGH3" s="152"/>
      <c r="WGI3" s="4"/>
      <c r="WGJ3" s="2"/>
      <c r="WGK3" s="2"/>
      <c r="WGL3" s="2"/>
      <c r="WGM3" s="4"/>
      <c r="WGN3" s="152"/>
      <c r="WGO3" s="16"/>
      <c r="WGP3" s="152"/>
      <c r="WGQ3" s="4"/>
      <c r="WGR3" s="2"/>
      <c r="WGS3" s="2"/>
      <c r="WGT3" s="2"/>
      <c r="WGU3" s="4"/>
      <c r="WGV3" s="152"/>
      <c r="WGW3" s="16"/>
      <c r="WGX3" s="152"/>
      <c r="WGY3" s="4"/>
      <c r="WGZ3" s="2"/>
      <c r="WHA3" s="2"/>
      <c r="WHB3" s="2"/>
      <c r="WHC3" s="4"/>
      <c r="WHD3" s="152"/>
      <c r="WHE3" s="16"/>
      <c r="WHF3" s="152"/>
      <c r="WHG3" s="4"/>
      <c r="WHH3" s="2"/>
      <c r="WHI3" s="2"/>
      <c r="WHJ3" s="2"/>
      <c r="WHK3" s="4"/>
      <c r="WHL3" s="152"/>
      <c r="WHM3" s="16"/>
      <c r="WHN3" s="152"/>
      <c r="WHO3" s="4"/>
      <c r="WHP3" s="2"/>
      <c r="WHQ3" s="2"/>
      <c r="WHR3" s="2"/>
      <c r="WHS3" s="4"/>
      <c r="WHT3" s="152"/>
      <c r="WHU3" s="16"/>
      <c r="WHV3" s="152"/>
      <c r="WHW3" s="4"/>
      <c r="WHX3" s="2"/>
      <c r="WHY3" s="2"/>
      <c r="WHZ3" s="2"/>
      <c r="WIA3" s="4"/>
      <c r="WIB3" s="152"/>
      <c r="WIC3" s="16"/>
      <c r="WID3" s="152"/>
      <c r="WIE3" s="4"/>
      <c r="WIF3" s="2"/>
      <c r="WIG3" s="2"/>
      <c r="WIH3" s="2"/>
      <c r="WII3" s="4"/>
      <c r="WIJ3" s="152"/>
      <c r="WIK3" s="16"/>
      <c r="WIL3" s="152"/>
      <c r="WIM3" s="4"/>
      <c r="WIN3" s="2"/>
      <c r="WIO3" s="2"/>
      <c r="WIP3" s="2"/>
      <c r="WIQ3" s="4"/>
      <c r="WIR3" s="152"/>
      <c r="WIS3" s="16"/>
      <c r="WIT3" s="152"/>
      <c r="WIU3" s="4"/>
      <c r="WIV3" s="2"/>
      <c r="WIW3" s="2"/>
      <c r="WIX3" s="2"/>
      <c r="WIY3" s="4"/>
      <c r="WIZ3" s="152"/>
      <c r="WJA3" s="16"/>
      <c r="WJB3" s="152"/>
      <c r="WJC3" s="4"/>
      <c r="WJD3" s="2"/>
      <c r="WJE3" s="2"/>
      <c r="WJF3" s="2"/>
      <c r="WJG3" s="4"/>
      <c r="WJH3" s="152"/>
      <c r="WJI3" s="16"/>
      <c r="WJJ3" s="152"/>
      <c r="WJK3" s="4"/>
      <c r="WJL3" s="2"/>
      <c r="WJM3" s="2"/>
      <c r="WJN3" s="2"/>
      <c r="WJO3" s="4"/>
      <c r="WJP3" s="152"/>
      <c r="WJQ3" s="16"/>
      <c r="WJR3" s="152"/>
      <c r="WJS3" s="4"/>
      <c r="WJT3" s="2"/>
      <c r="WJU3" s="2"/>
      <c r="WJV3" s="2"/>
      <c r="WJW3" s="4"/>
      <c r="WJX3" s="152"/>
      <c r="WJY3" s="16"/>
      <c r="WJZ3" s="152"/>
      <c r="WKA3" s="4"/>
      <c r="WKB3" s="2"/>
      <c r="WKC3" s="2"/>
      <c r="WKD3" s="2"/>
      <c r="WKE3" s="4"/>
      <c r="WKF3" s="152"/>
      <c r="WKG3" s="16"/>
      <c r="WKH3" s="152"/>
      <c r="WKI3" s="4"/>
      <c r="WKJ3" s="2"/>
      <c r="WKK3" s="2"/>
      <c r="WKL3" s="2"/>
      <c r="WKM3" s="4"/>
      <c r="WKN3" s="152"/>
      <c r="WKO3" s="16"/>
      <c r="WKP3" s="152"/>
      <c r="WKQ3" s="4"/>
      <c r="WKR3" s="2"/>
      <c r="WKS3" s="2"/>
      <c r="WKT3" s="2"/>
      <c r="WKU3" s="4"/>
      <c r="WKV3" s="152"/>
      <c r="WKW3" s="16"/>
      <c r="WKX3" s="152"/>
      <c r="WKY3" s="4"/>
      <c r="WKZ3" s="2"/>
      <c r="WLA3" s="2"/>
      <c r="WLB3" s="2"/>
      <c r="WLC3" s="4"/>
      <c r="WLD3" s="152"/>
      <c r="WLE3" s="16"/>
      <c r="WLF3" s="152"/>
      <c r="WLG3" s="4"/>
      <c r="WLH3" s="2"/>
      <c r="WLI3" s="2"/>
      <c r="WLJ3" s="2"/>
      <c r="WLK3" s="4"/>
      <c r="WLL3" s="152"/>
      <c r="WLM3" s="16"/>
      <c r="WLN3" s="152"/>
      <c r="WLO3" s="4"/>
      <c r="WLP3" s="2"/>
      <c r="WLQ3" s="2"/>
      <c r="WLR3" s="2"/>
      <c r="WLS3" s="4"/>
      <c r="WLT3" s="152"/>
      <c r="WLU3" s="16"/>
      <c r="WLV3" s="152"/>
      <c r="WLW3" s="4"/>
      <c r="WLX3" s="2"/>
      <c r="WLY3" s="2"/>
      <c r="WLZ3" s="2"/>
      <c r="WMA3" s="4"/>
      <c r="WMB3" s="152"/>
      <c r="WMC3" s="16"/>
      <c r="WMD3" s="152"/>
      <c r="WME3" s="4"/>
      <c r="WMF3" s="2"/>
      <c r="WMG3" s="2"/>
      <c r="WMH3" s="2"/>
      <c r="WMI3" s="4"/>
      <c r="WMJ3" s="152"/>
      <c r="WMK3" s="16"/>
      <c r="WML3" s="152"/>
      <c r="WMM3" s="4"/>
      <c r="WMN3" s="2"/>
      <c r="WMO3" s="2"/>
      <c r="WMP3" s="2"/>
      <c r="WMQ3" s="4"/>
      <c r="WMR3" s="152"/>
      <c r="WMS3" s="16"/>
      <c r="WMT3" s="152"/>
      <c r="WMU3" s="4"/>
      <c r="WMV3" s="2"/>
      <c r="WMW3" s="2"/>
      <c r="WMX3" s="2"/>
      <c r="WMY3" s="4"/>
      <c r="WMZ3" s="152"/>
      <c r="WNA3" s="16"/>
      <c r="WNB3" s="152"/>
      <c r="WNC3" s="4"/>
      <c r="WND3" s="2"/>
      <c r="WNE3" s="2"/>
      <c r="WNF3" s="2"/>
      <c r="WNG3" s="4"/>
      <c r="WNH3" s="152"/>
      <c r="WNI3" s="16"/>
      <c r="WNJ3" s="152"/>
      <c r="WNK3" s="4"/>
      <c r="WNL3" s="2"/>
      <c r="WNM3" s="2"/>
      <c r="WNN3" s="2"/>
      <c r="WNO3" s="4"/>
      <c r="WNP3" s="152"/>
      <c r="WNQ3" s="16"/>
      <c r="WNR3" s="152"/>
      <c r="WNS3" s="4"/>
      <c r="WNT3" s="2"/>
      <c r="WNU3" s="2"/>
      <c r="WNV3" s="2"/>
      <c r="WNW3" s="4"/>
      <c r="WNX3" s="152"/>
      <c r="WNY3" s="16"/>
      <c r="WNZ3" s="152"/>
      <c r="WOA3" s="4"/>
      <c r="WOB3" s="2"/>
      <c r="WOC3" s="2"/>
      <c r="WOD3" s="2"/>
      <c r="WOE3" s="4"/>
      <c r="WOF3" s="152"/>
      <c r="WOG3" s="16"/>
      <c r="WOH3" s="152"/>
      <c r="WOI3" s="4"/>
      <c r="WOJ3" s="2"/>
      <c r="WOK3" s="2"/>
      <c r="WOL3" s="2"/>
      <c r="WOM3" s="4"/>
      <c r="WON3" s="152"/>
      <c r="WOO3" s="16"/>
      <c r="WOP3" s="152"/>
      <c r="WOQ3" s="4"/>
      <c r="WOR3" s="2"/>
      <c r="WOS3" s="2"/>
      <c r="WOT3" s="2"/>
      <c r="WOU3" s="4"/>
      <c r="WOV3" s="152"/>
      <c r="WOW3" s="16"/>
      <c r="WOX3" s="152"/>
      <c r="WOY3" s="4"/>
      <c r="WOZ3" s="2"/>
      <c r="WPA3" s="2"/>
      <c r="WPB3" s="2"/>
      <c r="WPC3" s="4"/>
      <c r="WPD3" s="152"/>
      <c r="WPE3" s="16"/>
      <c r="WPF3" s="152"/>
      <c r="WPG3" s="4"/>
      <c r="WPH3" s="2"/>
      <c r="WPI3" s="2"/>
      <c r="WPJ3" s="2"/>
      <c r="WPK3" s="4"/>
      <c r="WPL3" s="152"/>
      <c r="WPM3" s="16"/>
      <c r="WPN3" s="152"/>
      <c r="WPO3" s="4"/>
      <c r="WPP3" s="2"/>
      <c r="WPQ3" s="2"/>
      <c r="WPR3" s="2"/>
      <c r="WPS3" s="4"/>
      <c r="WPT3" s="152"/>
      <c r="WPU3" s="16"/>
      <c r="WPV3" s="152"/>
      <c r="WPW3" s="4"/>
      <c r="WPX3" s="2"/>
      <c r="WPY3" s="2"/>
      <c r="WPZ3" s="2"/>
      <c r="WQA3" s="4"/>
      <c r="WQB3" s="152"/>
      <c r="WQC3" s="16"/>
      <c r="WQD3" s="152"/>
      <c r="WQE3" s="4"/>
      <c r="WQF3" s="2"/>
      <c r="WQG3" s="2"/>
      <c r="WQH3" s="2"/>
      <c r="WQI3" s="4"/>
      <c r="WQJ3" s="152"/>
      <c r="WQK3" s="16"/>
      <c r="WQL3" s="152"/>
      <c r="WQM3" s="4"/>
      <c r="WQN3" s="2"/>
      <c r="WQO3" s="2"/>
      <c r="WQP3" s="2"/>
      <c r="WQQ3" s="4"/>
      <c r="WQR3" s="152"/>
      <c r="WQS3" s="16"/>
      <c r="WQT3" s="152"/>
      <c r="WQU3" s="4"/>
      <c r="WQV3" s="2"/>
      <c r="WQW3" s="2"/>
      <c r="WQX3" s="2"/>
      <c r="WQY3" s="4"/>
      <c r="WQZ3" s="152"/>
      <c r="WRA3" s="16"/>
      <c r="WRB3" s="152"/>
      <c r="WRC3" s="4"/>
      <c r="WRD3" s="2"/>
      <c r="WRE3" s="2"/>
      <c r="WRF3" s="2"/>
      <c r="WRG3" s="4"/>
      <c r="WRH3" s="152"/>
      <c r="WRI3" s="16"/>
      <c r="WRJ3" s="152"/>
      <c r="WRK3" s="4"/>
      <c r="WRL3" s="2"/>
      <c r="WRM3" s="2"/>
      <c r="WRN3" s="2"/>
      <c r="WRO3" s="4"/>
      <c r="WRP3" s="152"/>
      <c r="WRQ3" s="16"/>
      <c r="WRR3" s="152"/>
      <c r="WRS3" s="4"/>
      <c r="WRT3" s="2"/>
      <c r="WRU3" s="2"/>
      <c r="WRV3" s="2"/>
      <c r="WRW3" s="4"/>
      <c r="WRX3" s="152"/>
      <c r="WRY3" s="16"/>
      <c r="WRZ3" s="152"/>
      <c r="WSA3" s="4"/>
      <c r="WSB3" s="2"/>
      <c r="WSC3" s="2"/>
      <c r="WSD3" s="2"/>
      <c r="WSE3" s="4"/>
      <c r="WSF3" s="152"/>
      <c r="WSG3" s="16"/>
      <c r="WSH3" s="152"/>
      <c r="WSI3" s="4"/>
      <c r="WSJ3" s="2"/>
      <c r="WSK3" s="2"/>
      <c r="WSL3" s="2"/>
      <c r="WSM3" s="4"/>
      <c r="WSN3" s="152"/>
      <c r="WSO3" s="16"/>
      <c r="WSP3" s="152"/>
      <c r="WSQ3" s="4"/>
      <c r="WSR3" s="2"/>
      <c r="WSS3" s="2"/>
      <c r="WST3" s="2"/>
      <c r="WSU3" s="4"/>
      <c r="WSV3" s="152"/>
      <c r="WSW3" s="16"/>
      <c r="WSX3" s="152"/>
      <c r="WSY3" s="4"/>
      <c r="WSZ3" s="2"/>
      <c r="WTA3" s="2"/>
      <c r="WTB3" s="2"/>
      <c r="WTC3" s="4"/>
      <c r="WTD3" s="152"/>
      <c r="WTE3" s="16"/>
      <c r="WTF3" s="152"/>
      <c r="WTG3" s="4"/>
      <c r="WTH3" s="2"/>
      <c r="WTI3" s="2"/>
      <c r="WTJ3" s="2"/>
      <c r="WTK3" s="4"/>
      <c r="WTL3" s="152"/>
      <c r="WTM3" s="16"/>
      <c r="WTN3" s="152"/>
      <c r="WTO3" s="4"/>
      <c r="WTP3" s="2"/>
      <c r="WTQ3" s="2"/>
      <c r="WTR3" s="2"/>
      <c r="WTS3" s="4"/>
      <c r="WTT3" s="152"/>
      <c r="WTU3" s="16"/>
      <c r="WTV3" s="152"/>
      <c r="WTW3" s="4"/>
      <c r="WTX3" s="2"/>
      <c r="WTY3" s="2"/>
      <c r="WTZ3" s="2"/>
      <c r="WUA3" s="4"/>
      <c r="WUB3" s="152"/>
      <c r="WUC3" s="16"/>
      <c r="WUD3" s="152"/>
      <c r="WUE3" s="4"/>
      <c r="WUF3" s="2"/>
      <c r="WUG3" s="2"/>
      <c r="WUH3" s="2"/>
      <c r="WUI3" s="4"/>
      <c r="WUJ3" s="152"/>
      <c r="WUK3" s="16"/>
      <c r="WUL3" s="152"/>
      <c r="WUM3" s="4"/>
      <c r="WUN3" s="2"/>
      <c r="WUO3" s="2"/>
      <c r="WUP3" s="2"/>
      <c r="WUQ3" s="4"/>
      <c r="WUR3" s="152"/>
      <c r="WUS3" s="16"/>
      <c r="WUT3" s="152"/>
      <c r="WUU3" s="4"/>
      <c r="WUV3" s="2"/>
      <c r="WUW3" s="2"/>
      <c r="WUX3" s="2"/>
      <c r="WUY3" s="4"/>
      <c r="WUZ3" s="152"/>
      <c r="WVA3" s="16"/>
      <c r="WVB3" s="152"/>
      <c r="WVC3" s="4"/>
      <c r="WVD3" s="2"/>
      <c r="WVE3" s="2"/>
      <c r="WVF3" s="2"/>
      <c r="WVG3" s="4"/>
      <c r="WVH3" s="152"/>
      <c r="WVI3" s="16"/>
      <c r="WVJ3" s="152"/>
      <c r="WVK3" s="4"/>
      <c r="WVL3" s="2"/>
      <c r="WVM3" s="2"/>
      <c r="WVN3" s="2"/>
      <c r="WVO3" s="4"/>
      <c r="WVP3" s="152"/>
      <c r="WVQ3" s="16"/>
      <c r="WVR3" s="152"/>
      <c r="WVS3" s="4"/>
      <c r="WVT3" s="2"/>
      <c r="WVU3" s="2"/>
      <c r="WVV3" s="2"/>
      <c r="WVW3" s="4"/>
      <c r="WVX3" s="152"/>
      <c r="WVY3" s="16"/>
      <c r="WVZ3" s="152"/>
      <c r="WWA3" s="4"/>
      <c r="WWB3" s="2"/>
      <c r="WWC3" s="2"/>
      <c r="WWD3" s="2"/>
      <c r="WWE3" s="4"/>
      <c r="WWF3" s="152"/>
      <c r="WWG3" s="16"/>
      <c r="WWH3" s="152"/>
      <c r="WWI3" s="4"/>
      <c r="WWJ3" s="2"/>
      <c r="WWK3" s="2"/>
      <c r="WWL3" s="2"/>
      <c r="WWM3" s="4"/>
      <c r="WWN3" s="152"/>
      <c r="WWO3" s="16"/>
      <c r="WWP3" s="152"/>
      <c r="WWQ3" s="4"/>
      <c r="WWR3" s="2"/>
      <c r="WWS3" s="2"/>
      <c r="WWT3" s="2"/>
      <c r="WWU3" s="4"/>
      <c r="WWV3" s="152"/>
      <c r="WWW3" s="16"/>
      <c r="WWX3" s="152"/>
      <c r="WWY3" s="4"/>
      <c r="WWZ3" s="2"/>
      <c r="WXA3" s="2"/>
      <c r="WXB3" s="2"/>
      <c r="WXC3" s="4"/>
      <c r="WXD3" s="152"/>
      <c r="WXE3" s="16"/>
      <c r="WXF3" s="152"/>
      <c r="WXG3" s="4"/>
      <c r="WXH3" s="2"/>
      <c r="WXI3" s="2"/>
      <c r="WXJ3" s="2"/>
      <c r="WXK3" s="4"/>
      <c r="WXL3" s="152"/>
      <c r="WXM3" s="16"/>
      <c r="WXN3" s="152"/>
      <c r="WXO3" s="4"/>
      <c r="WXP3" s="2"/>
      <c r="WXQ3" s="2"/>
      <c r="WXR3" s="2"/>
      <c r="WXS3" s="4"/>
      <c r="WXT3" s="152"/>
      <c r="WXU3" s="16"/>
      <c r="WXV3" s="152"/>
      <c r="WXW3" s="4"/>
      <c r="WXX3" s="2"/>
      <c r="WXY3" s="2"/>
      <c r="WXZ3" s="2"/>
      <c r="WYA3" s="4"/>
      <c r="WYB3" s="152"/>
      <c r="WYC3" s="16"/>
      <c r="WYD3" s="152"/>
      <c r="WYE3" s="4"/>
      <c r="WYF3" s="2"/>
      <c r="WYG3" s="2"/>
      <c r="WYH3" s="2"/>
      <c r="WYI3" s="4"/>
      <c r="WYJ3" s="152"/>
      <c r="WYK3" s="16"/>
      <c r="WYL3" s="152"/>
      <c r="WYM3" s="4"/>
      <c r="WYN3" s="2"/>
      <c r="WYO3" s="2"/>
      <c r="WYP3" s="2"/>
      <c r="WYQ3" s="4"/>
      <c r="WYR3" s="152"/>
      <c r="WYS3" s="16"/>
      <c r="WYT3" s="152"/>
      <c r="WYU3" s="4"/>
      <c r="WYV3" s="2"/>
      <c r="WYW3" s="2"/>
      <c r="WYX3" s="2"/>
      <c r="WYY3" s="4"/>
      <c r="WYZ3" s="152"/>
      <c r="WZA3" s="16"/>
      <c r="WZB3" s="152"/>
      <c r="WZC3" s="4"/>
      <c r="WZD3" s="2"/>
      <c r="WZE3" s="2"/>
      <c r="WZF3" s="2"/>
      <c r="WZG3" s="4"/>
      <c r="WZH3" s="152"/>
      <c r="WZI3" s="16"/>
      <c r="WZJ3" s="152"/>
      <c r="WZK3" s="4"/>
      <c r="WZL3" s="2"/>
      <c r="WZM3" s="2"/>
      <c r="WZN3" s="2"/>
      <c r="WZO3" s="4"/>
      <c r="WZP3" s="152"/>
      <c r="WZQ3" s="16"/>
      <c r="WZR3" s="152"/>
      <c r="WZS3" s="4"/>
      <c r="WZT3" s="2"/>
      <c r="WZU3" s="2"/>
      <c r="WZV3" s="2"/>
      <c r="WZW3" s="4"/>
      <c r="WZX3" s="152"/>
      <c r="WZY3" s="16"/>
      <c r="WZZ3" s="152"/>
      <c r="XAA3" s="4"/>
      <c r="XAB3" s="2"/>
      <c r="XAC3" s="2"/>
      <c r="XAD3" s="2"/>
      <c r="XAE3" s="4"/>
      <c r="XAF3" s="152"/>
      <c r="XAG3" s="16"/>
      <c r="XAH3" s="152"/>
      <c r="XAI3" s="4"/>
      <c r="XAJ3" s="2"/>
      <c r="XAK3" s="2"/>
      <c r="XAL3" s="2"/>
      <c r="XAM3" s="4"/>
      <c r="XAN3" s="152"/>
      <c r="XAO3" s="16"/>
      <c r="XAP3" s="152"/>
      <c r="XAQ3" s="4"/>
      <c r="XAR3" s="2"/>
      <c r="XAS3" s="2"/>
      <c r="XAT3" s="2"/>
      <c r="XAU3" s="4"/>
      <c r="XAV3" s="152"/>
      <c r="XAW3" s="16"/>
      <c r="XAX3" s="152"/>
      <c r="XAY3" s="4"/>
      <c r="XAZ3" s="2"/>
      <c r="XBA3" s="2"/>
      <c r="XBB3" s="2"/>
      <c r="XBC3" s="4"/>
      <c r="XBD3" s="152"/>
      <c r="XBE3" s="16"/>
      <c r="XBF3" s="152"/>
      <c r="XBG3" s="4"/>
      <c r="XBH3" s="2"/>
      <c r="XBI3" s="2"/>
      <c r="XBJ3" s="2"/>
      <c r="XBK3" s="4"/>
      <c r="XBL3" s="152"/>
      <c r="XBM3" s="16"/>
      <c r="XBN3" s="152"/>
      <c r="XBO3" s="4"/>
      <c r="XBP3" s="2"/>
      <c r="XBQ3" s="2"/>
      <c r="XBR3" s="2"/>
      <c r="XBS3" s="4"/>
      <c r="XBT3" s="152"/>
      <c r="XBU3" s="16"/>
      <c r="XBV3" s="152"/>
      <c r="XBW3" s="4"/>
      <c r="XBX3" s="2"/>
      <c r="XBY3" s="2"/>
      <c r="XBZ3" s="2"/>
      <c r="XCA3" s="4"/>
      <c r="XCB3" s="152"/>
      <c r="XCC3" s="16"/>
      <c r="XCD3" s="152"/>
      <c r="XCE3" s="4"/>
      <c r="XCF3" s="2"/>
      <c r="XCG3" s="2"/>
      <c r="XCH3" s="2"/>
      <c r="XCI3" s="4"/>
      <c r="XCJ3" s="152"/>
      <c r="XCK3" s="16"/>
      <c r="XCL3" s="152"/>
      <c r="XCM3" s="4"/>
      <c r="XCN3" s="2"/>
      <c r="XCO3" s="2"/>
      <c r="XCP3" s="2"/>
      <c r="XCQ3" s="4"/>
      <c r="XCR3" s="152"/>
      <c r="XCS3" s="16"/>
      <c r="XCT3" s="152"/>
      <c r="XCU3" s="4"/>
      <c r="XCV3" s="2"/>
      <c r="XCW3" s="2"/>
      <c r="XCX3" s="2"/>
      <c r="XCY3" s="4"/>
      <c r="XCZ3" s="152"/>
      <c r="XDA3" s="16"/>
      <c r="XDB3" s="152"/>
      <c r="XDC3" s="4"/>
      <c r="XDD3" s="2"/>
      <c r="XDE3" s="2"/>
      <c r="XDF3" s="2"/>
      <c r="XDG3" s="4"/>
      <c r="XDH3" s="152"/>
      <c r="XDI3" s="16"/>
      <c r="XDJ3" s="152"/>
      <c r="XDK3" s="4"/>
      <c r="XDL3" s="2"/>
      <c r="XDM3" s="2"/>
      <c r="XDN3" s="2"/>
      <c r="XDO3" s="4"/>
      <c r="XDP3" s="152"/>
      <c r="XDQ3" s="16"/>
      <c r="XDR3" s="152"/>
      <c r="XDS3" s="4"/>
      <c r="XDT3" s="2"/>
      <c r="XDU3" s="2"/>
      <c r="XDV3" s="2"/>
      <c r="XDW3" s="4"/>
      <c r="XDX3" s="152"/>
      <c r="XDY3" s="16"/>
      <c r="XDZ3" s="152"/>
      <c r="XEA3" s="4"/>
      <c r="XEB3" s="2"/>
      <c r="XEC3" s="2"/>
      <c r="XED3" s="2"/>
      <c r="XEE3" s="4"/>
      <c r="XEF3" s="152"/>
      <c r="XEG3" s="16"/>
      <c r="XEH3" s="152"/>
      <c r="XEI3" s="4"/>
      <c r="XEJ3" s="2"/>
      <c r="XEK3" s="2"/>
      <c r="XEL3" s="2"/>
      <c r="XEM3" s="4"/>
      <c r="XEN3" s="152"/>
      <c r="XEO3" s="16"/>
      <c r="XEP3" s="152"/>
      <c r="XEQ3" s="4"/>
      <c r="XER3" s="2"/>
      <c r="XES3" s="2"/>
      <c r="XET3" s="2"/>
      <c r="XEU3" s="4"/>
      <c r="XEV3" s="152"/>
      <c r="XEW3" s="16"/>
      <c r="XEX3" s="152"/>
      <c r="XEY3" s="4"/>
      <c r="XEZ3" s="2"/>
      <c r="XFA3" s="2"/>
      <c r="XFB3" s="2"/>
      <c r="XFC3" s="4"/>
      <c r="XFD3" s="152"/>
    </row>
    <row r="4" spans="1:16384" x14ac:dyDescent="0.2">
      <c r="A4" s="6">
        <v>42278</v>
      </c>
      <c r="C4" s="5" t="s">
        <v>59</v>
      </c>
      <c r="F4" s="3">
        <v>3333.96</v>
      </c>
    </row>
    <row r="5" spans="1:16384" x14ac:dyDescent="0.2">
      <c r="A5" s="6">
        <v>42297</v>
      </c>
      <c r="C5" s="107" t="s">
        <v>87</v>
      </c>
      <c r="E5" s="3">
        <v>181.23</v>
      </c>
      <c r="F5" s="3">
        <f>F4-D5+E5</f>
        <v>3515.19</v>
      </c>
      <c r="H5" s="7" t="s">
        <v>10</v>
      </c>
    </row>
    <row r="6" spans="1:16384" ht="30" x14ac:dyDescent="0.2">
      <c r="A6" s="6">
        <v>42299</v>
      </c>
      <c r="C6" s="5" t="s">
        <v>160</v>
      </c>
      <c r="D6" s="3">
        <v>117.45</v>
      </c>
      <c r="F6" s="3">
        <f>F5-D6+E6</f>
        <v>3397.7400000000002</v>
      </c>
      <c r="G6" s="5" t="s">
        <v>161</v>
      </c>
      <c r="H6" s="7" t="s">
        <v>9</v>
      </c>
    </row>
    <row r="7" spans="1:16384" ht="30" x14ac:dyDescent="0.2">
      <c r="A7" s="6">
        <v>42299</v>
      </c>
      <c r="C7" s="5" t="s">
        <v>162</v>
      </c>
      <c r="D7" s="3">
        <v>116.51</v>
      </c>
      <c r="F7" s="3">
        <f>F6-D7+E7</f>
        <v>3281.23</v>
      </c>
      <c r="H7" s="7" t="s">
        <v>9</v>
      </c>
    </row>
    <row r="8" spans="1:16384" ht="30" x14ac:dyDescent="0.2">
      <c r="A8" s="6">
        <v>42299</v>
      </c>
      <c r="C8" s="5" t="s">
        <v>163</v>
      </c>
      <c r="E8" s="3">
        <v>50</v>
      </c>
      <c r="F8" s="3">
        <f>F7-D8+E8</f>
        <v>3331.23</v>
      </c>
      <c r="H8" s="7" t="s">
        <v>10</v>
      </c>
    </row>
    <row r="9" spans="1:16384" x14ac:dyDescent="0.2">
      <c r="A9" s="6">
        <v>42301</v>
      </c>
      <c r="B9" s="7">
        <v>1242</v>
      </c>
      <c r="C9" s="5" t="s">
        <v>164</v>
      </c>
      <c r="D9" s="3">
        <v>105</v>
      </c>
      <c r="F9" s="3">
        <f t="shared" ref="F9:F31" si="0">F8-D9+E9</f>
        <v>3226.23</v>
      </c>
      <c r="G9" s="5" t="s">
        <v>165</v>
      </c>
      <c r="H9" s="7" t="s">
        <v>12</v>
      </c>
    </row>
    <row r="10" spans="1:16384" ht="30" x14ac:dyDescent="0.2">
      <c r="A10" s="6">
        <v>42302</v>
      </c>
      <c r="C10" s="5" t="s">
        <v>166</v>
      </c>
      <c r="D10" s="3">
        <v>450</v>
      </c>
      <c r="F10" s="3">
        <f t="shared" si="0"/>
        <v>2776.23</v>
      </c>
      <c r="G10" s="5" t="s">
        <v>167</v>
      </c>
      <c r="H10" s="7" t="s">
        <v>12</v>
      </c>
    </row>
    <row r="11" spans="1:16384" x14ac:dyDescent="0.2">
      <c r="A11" s="6">
        <v>42303</v>
      </c>
      <c r="C11" s="5" t="s">
        <v>168</v>
      </c>
      <c r="E11" s="3">
        <v>2149</v>
      </c>
      <c r="F11" s="3">
        <f t="shared" si="0"/>
        <v>4925.2299999999996</v>
      </c>
      <c r="H11" s="7" t="s">
        <v>12</v>
      </c>
    </row>
    <row r="12" spans="1:16384" ht="30" x14ac:dyDescent="0.2">
      <c r="A12" s="6">
        <v>42305</v>
      </c>
      <c r="B12" s="7">
        <v>1243</v>
      </c>
      <c r="C12" s="5" t="s">
        <v>169</v>
      </c>
      <c r="D12" s="3">
        <v>117.65</v>
      </c>
      <c r="F12" s="3">
        <f t="shared" si="0"/>
        <v>4807.58</v>
      </c>
      <c r="G12" s="5" t="s">
        <v>170</v>
      </c>
      <c r="H12" s="7" t="s">
        <v>12</v>
      </c>
    </row>
    <row r="13" spans="1:16384" x14ac:dyDescent="0.2">
      <c r="A13" s="6">
        <v>42305</v>
      </c>
      <c r="C13" s="5" t="s">
        <v>171</v>
      </c>
      <c r="D13" s="3">
        <v>25</v>
      </c>
      <c r="F13" s="3">
        <f t="shared" si="0"/>
        <v>4782.58</v>
      </c>
      <c r="H13" s="7" t="s">
        <v>12</v>
      </c>
    </row>
    <row r="14" spans="1:16384" x14ac:dyDescent="0.2">
      <c r="A14" s="6">
        <v>42307</v>
      </c>
      <c r="C14" s="5" t="s">
        <v>15</v>
      </c>
      <c r="E14" s="3">
        <v>0.24</v>
      </c>
      <c r="F14" s="3">
        <f t="shared" si="0"/>
        <v>4782.82</v>
      </c>
      <c r="H14" s="7" t="s">
        <v>16</v>
      </c>
    </row>
    <row r="15" spans="1:16384" x14ac:dyDescent="0.2">
      <c r="A15" s="6">
        <v>42310</v>
      </c>
      <c r="C15" s="5" t="s">
        <v>172</v>
      </c>
      <c r="E15" s="3">
        <v>100</v>
      </c>
      <c r="F15" s="3">
        <f t="shared" si="0"/>
        <v>4882.82</v>
      </c>
      <c r="H15" s="7" t="s">
        <v>10</v>
      </c>
    </row>
    <row r="16" spans="1:16384" ht="30" x14ac:dyDescent="0.2">
      <c r="A16" s="6">
        <v>42310</v>
      </c>
      <c r="C16" s="5" t="s">
        <v>173</v>
      </c>
      <c r="E16" s="3">
        <v>110.36</v>
      </c>
      <c r="F16" s="3">
        <f t="shared" si="0"/>
        <v>4993.1799999999994</v>
      </c>
      <c r="H16" s="7" t="s">
        <v>12</v>
      </c>
    </row>
    <row r="17" spans="1:8" ht="30" x14ac:dyDescent="0.2">
      <c r="A17" s="6">
        <v>42324</v>
      </c>
      <c r="C17" s="5" t="s">
        <v>174</v>
      </c>
      <c r="D17" s="3">
        <v>8</v>
      </c>
      <c r="F17" s="3">
        <f t="shared" si="0"/>
        <v>4985.1799999999994</v>
      </c>
      <c r="H17" s="7" t="s">
        <v>16</v>
      </c>
    </row>
    <row r="18" spans="1:8" ht="30" x14ac:dyDescent="0.2">
      <c r="A18" s="6">
        <v>42338</v>
      </c>
      <c r="C18" s="5" t="s">
        <v>175</v>
      </c>
      <c r="E18" s="3">
        <v>365.2</v>
      </c>
      <c r="F18" s="3">
        <f t="shared" si="0"/>
        <v>5350.3799999999992</v>
      </c>
      <c r="H18" s="7" t="s">
        <v>10</v>
      </c>
    </row>
    <row r="19" spans="1:8" x14ac:dyDescent="0.2">
      <c r="A19" s="6">
        <v>42338</v>
      </c>
      <c r="C19" s="5" t="s">
        <v>15</v>
      </c>
      <c r="E19" s="3">
        <v>0.28999999999999998</v>
      </c>
      <c r="F19" s="3">
        <f t="shared" si="0"/>
        <v>5350.6699999999992</v>
      </c>
      <c r="H19" s="7" t="s">
        <v>16</v>
      </c>
    </row>
    <row r="20" spans="1:8" ht="30" x14ac:dyDescent="0.2">
      <c r="A20" s="6">
        <v>42345</v>
      </c>
      <c r="B20" s="7">
        <v>1244</v>
      </c>
      <c r="C20" s="5" t="s">
        <v>176</v>
      </c>
      <c r="D20" s="3">
        <v>3800</v>
      </c>
      <c r="F20" s="3">
        <f t="shared" si="0"/>
        <v>1550.6699999999992</v>
      </c>
      <c r="G20" s="5" t="s">
        <v>177</v>
      </c>
      <c r="H20" s="7" t="s">
        <v>31</v>
      </c>
    </row>
    <row r="21" spans="1:8" ht="30" x14ac:dyDescent="0.2">
      <c r="A21" s="6">
        <v>42358</v>
      </c>
      <c r="C21" s="5" t="s">
        <v>178</v>
      </c>
      <c r="D21" s="3">
        <v>114.59</v>
      </c>
      <c r="F21" s="3">
        <f t="shared" si="0"/>
        <v>1436.0799999999992</v>
      </c>
      <c r="H21" s="7" t="s">
        <v>9</v>
      </c>
    </row>
    <row r="22" spans="1:8" ht="30" x14ac:dyDescent="0.2">
      <c r="A22" s="6">
        <v>42360</v>
      </c>
      <c r="C22" s="5" t="s">
        <v>179</v>
      </c>
      <c r="E22" s="3">
        <v>35</v>
      </c>
      <c r="F22" s="3">
        <f t="shared" si="0"/>
        <v>1471.0799999999992</v>
      </c>
      <c r="H22" s="7" t="s">
        <v>10</v>
      </c>
    </row>
    <row r="23" spans="1:8" x14ac:dyDescent="0.2">
      <c r="A23" s="6">
        <v>42360</v>
      </c>
      <c r="C23" s="5" t="s">
        <v>53</v>
      </c>
      <c r="E23" s="3">
        <v>50</v>
      </c>
      <c r="F23" s="3">
        <f t="shared" si="0"/>
        <v>1521.0799999999992</v>
      </c>
      <c r="H23" s="7" t="s">
        <v>10</v>
      </c>
    </row>
    <row r="24" spans="1:8" x14ac:dyDescent="0.2">
      <c r="A24" s="6">
        <v>42369</v>
      </c>
      <c r="C24" s="5" t="s">
        <v>15</v>
      </c>
      <c r="E24" s="3">
        <v>0.22</v>
      </c>
      <c r="F24" s="3">
        <f t="shared" si="0"/>
        <v>1521.2999999999993</v>
      </c>
      <c r="H24" s="7" t="s">
        <v>16</v>
      </c>
    </row>
    <row r="25" spans="1:8" ht="30" x14ac:dyDescent="0.2">
      <c r="A25" s="6">
        <v>42388</v>
      </c>
      <c r="C25" s="5" t="s">
        <v>180</v>
      </c>
      <c r="D25" s="3">
        <v>118.45</v>
      </c>
      <c r="F25" s="3">
        <f t="shared" si="0"/>
        <v>1402.8499999999992</v>
      </c>
      <c r="H25" s="7" t="s">
        <v>9</v>
      </c>
    </row>
    <row r="26" spans="1:8" ht="30" x14ac:dyDescent="0.2">
      <c r="A26" s="6">
        <v>42390</v>
      </c>
      <c r="C26" s="5" t="s">
        <v>181</v>
      </c>
      <c r="D26" s="3">
        <v>118.45</v>
      </c>
      <c r="F26" s="3">
        <f t="shared" si="0"/>
        <v>1284.3999999999992</v>
      </c>
      <c r="H26" s="7" t="s">
        <v>9</v>
      </c>
    </row>
    <row r="27" spans="1:8" ht="30" x14ac:dyDescent="0.2">
      <c r="A27" s="6">
        <v>42392</v>
      </c>
      <c r="C27" s="5" t="s">
        <v>182</v>
      </c>
      <c r="E27" s="3">
        <v>450</v>
      </c>
      <c r="F27" s="3">
        <f t="shared" si="0"/>
        <v>1734.3999999999992</v>
      </c>
      <c r="H27" s="7" t="s">
        <v>10</v>
      </c>
    </row>
    <row r="28" spans="1:8" x14ac:dyDescent="0.2">
      <c r="A28" s="6">
        <v>42398</v>
      </c>
      <c r="C28" s="5" t="s">
        <v>15</v>
      </c>
      <c r="E28" s="3">
        <v>0.15</v>
      </c>
      <c r="F28" s="3">
        <f t="shared" si="0"/>
        <v>1734.5499999999993</v>
      </c>
      <c r="H28" s="7" t="s">
        <v>16</v>
      </c>
    </row>
    <row r="29" spans="1:8" ht="30" x14ac:dyDescent="0.2">
      <c r="A29" s="6">
        <v>42402</v>
      </c>
      <c r="C29" s="5" t="s">
        <v>183</v>
      </c>
      <c r="D29" s="3">
        <v>128.44999999999999</v>
      </c>
      <c r="F29" s="3">
        <f t="shared" si="0"/>
        <v>1606.0999999999992</v>
      </c>
      <c r="H29" s="7" t="s">
        <v>9</v>
      </c>
    </row>
    <row r="30" spans="1:8" x14ac:dyDescent="0.2">
      <c r="A30" s="6">
        <v>42403</v>
      </c>
      <c r="C30" s="5" t="s">
        <v>87</v>
      </c>
      <c r="E30" s="3">
        <v>96.7</v>
      </c>
      <c r="F30" s="3">
        <f t="shared" si="0"/>
        <v>1702.7999999999993</v>
      </c>
      <c r="H30" s="7" t="s">
        <v>10</v>
      </c>
    </row>
    <row r="31" spans="1:8" ht="30" x14ac:dyDescent="0.2">
      <c r="A31" s="6">
        <v>42412</v>
      </c>
      <c r="C31" s="5" t="s">
        <v>175</v>
      </c>
      <c r="E31" s="3">
        <v>198</v>
      </c>
      <c r="F31" s="3">
        <f t="shared" si="0"/>
        <v>1900.7999999999993</v>
      </c>
      <c r="H31" s="7" t="s">
        <v>10</v>
      </c>
    </row>
    <row r="32" spans="1:8" ht="30" x14ac:dyDescent="0.2">
      <c r="A32" s="6">
        <v>42415</v>
      </c>
      <c r="C32" s="5" t="s">
        <v>184</v>
      </c>
      <c r="D32" s="3">
        <v>118.45</v>
      </c>
      <c r="F32" s="3">
        <f>F31-D32+E32</f>
        <v>1782.3499999999992</v>
      </c>
      <c r="H32" s="7" t="s">
        <v>9</v>
      </c>
    </row>
    <row r="33" spans="1:8" ht="30" x14ac:dyDescent="0.2">
      <c r="A33" s="6">
        <v>42416</v>
      </c>
      <c r="C33" s="5" t="s">
        <v>185</v>
      </c>
      <c r="D33" s="3">
        <v>37.33</v>
      </c>
      <c r="F33" s="3">
        <f>F32-D33+E33</f>
        <v>1745.0199999999993</v>
      </c>
      <c r="H33" s="7" t="s">
        <v>33</v>
      </c>
    </row>
    <row r="34" spans="1:8" ht="30" x14ac:dyDescent="0.2">
      <c r="A34" s="6">
        <v>42417</v>
      </c>
      <c r="C34" s="5" t="s">
        <v>186</v>
      </c>
      <c r="D34" s="3">
        <v>118.45</v>
      </c>
      <c r="F34" s="3">
        <f>F33-D34+E34</f>
        <v>1626.5699999999993</v>
      </c>
      <c r="G34" s="5" t="s">
        <v>187</v>
      </c>
      <c r="H34" s="7" t="s">
        <v>9</v>
      </c>
    </row>
    <row r="35" spans="1:8" x14ac:dyDescent="0.2">
      <c r="A35" s="6">
        <v>42425</v>
      </c>
      <c r="B35" s="7">
        <v>1247</v>
      </c>
      <c r="C35" s="5" t="s">
        <v>188</v>
      </c>
      <c r="D35" s="3">
        <v>99.12</v>
      </c>
      <c r="F35" s="3">
        <f>F34-D35+E35</f>
        <v>1527.4499999999994</v>
      </c>
      <c r="G35" s="5" t="s">
        <v>189</v>
      </c>
      <c r="H35" s="7" t="s">
        <v>33</v>
      </c>
    </row>
    <row r="36" spans="1:8" x14ac:dyDescent="0.2">
      <c r="A36" s="6">
        <v>42429</v>
      </c>
      <c r="C36" s="5" t="s">
        <v>15</v>
      </c>
      <c r="E36" s="3">
        <v>0.15</v>
      </c>
      <c r="F36" s="3">
        <f t="shared" ref="F36:F37" si="1">F35-D36+E36</f>
        <v>1527.5999999999995</v>
      </c>
      <c r="H36" s="7" t="s">
        <v>16</v>
      </c>
    </row>
    <row r="37" spans="1:8" x14ac:dyDescent="0.2">
      <c r="A37" s="6">
        <v>42440</v>
      </c>
      <c r="C37" s="5" t="s">
        <v>190</v>
      </c>
      <c r="D37" s="3">
        <v>128.44999999999999</v>
      </c>
      <c r="F37" s="3">
        <f t="shared" si="1"/>
        <v>1399.1499999999994</v>
      </c>
      <c r="H37" s="7" t="s">
        <v>9</v>
      </c>
    </row>
    <row r="38" spans="1:8" x14ac:dyDescent="0.2">
      <c r="A38" s="6">
        <v>42443</v>
      </c>
      <c r="C38" s="5" t="s">
        <v>82</v>
      </c>
      <c r="E38" s="3">
        <v>75</v>
      </c>
      <c r="F38" s="3">
        <f t="shared" ref="F38:F48" si="2">F37-D38+E38</f>
        <v>1474.1499999999994</v>
      </c>
      <c r="H38" s="7" t="s">
        <v>10</v>
      </c>
    </row>
    <row r="39" spans="1:8" ht="30" x14ac:dyDescent="0.2">
      <c r="A39" s="6">
        <v>42455</v>
      </c>
      <c r="C39" s="5" t="s">
        <v>191</v>
      </c>
      <c r="E39" s="123">
        <v>40</v>
      </c>
      <c r="F39" s="3">
        <f t="shared" si="2"/>
        <v>1514.1499999999994</v>
      </c>
      <c r="H39" s="7" t="s">
        <v>10</v>
      </c>
    </row>
    <row r="40" spans="1:8" x14ac:dyDescent="0.2">
      <c r="A40" s="6">
        <v>42455</v>
      </c>
      <c r="C40" s="5" t="s">
        <v>192</v>
      </c>
      <c r="E40" s="123">
        <v>200</v>
      </c>
      <c r="F40" s="3">
        <f t="shared" si="2"/>
        <v>1714.1499999999994</v>
      </c>
      <c r="H40" s="7" t="s">
        <v>10</v>
      </c>
    </row>
    <row r="41" spans="1:8" x14ac:dyDescent="0.2">
      <c r="A41" s="6">
        <v>42460</v>
      </c>
      <c r="C41" s="5" t="s">
        <v>15</v>
      </c>
      <c r="E41" s="123">
        <v>0.15</v>
      </c>
      <c r="F41" s="3">
        <f t="shared" si="2"/>
        <v>1714.2999999999995</v>
      </c>
    </row>
    <row r="42" spans="1:8" ht="30" x14ac:dyDescent="0.2">
      <c r="A42" s="6">
        <v>42462</v>
      </c>
      <c r="C42" s="5" t="s">
        <v>193</v>
      </c>
      <c r="D42" s="3">
        <v>115.38</v>
      </c>
      <c r="E42" s="123"/>
      <c r="F42" s="3">
        <f t="shared" si="2"/>
        <v>1598.9199999999996</v>
      </c>
      <c r="H42" s="7" t="s">
        <v>9</v>
      </c>
    </row>
    <row r="43" spans="1:8" ht="30" x14ac:dyDescent="0.2">
      <c r="A43" s="6">
        <v>42464</v>
      </c>
      <c r="C43" s="5" t="s">
        <v>194</v>
      </c>
      <c r="D43" s="3">
        <v>118.17</v>
      </c>
      <c r="E43" s="123"/>
      <c r="F43" s="3">
        <f t="shared" si="2"/>
        <v>1480.7499999999995</v>
      </c>
      <c r="H43" s="7" t="s">
        <v>9</v>
      </c>
    </row>
    <row r="44" spans="1:8" ht="30" x14ac:dyDescent="0.2">
      <c r="A44" s="6">
        <v>42476</v>
      </c>
      <c r="C44" s="5" t="s">
        <v>195</v>
      </c>
      <c r="D44" s="3">
        <v>125.43</v>
      </c>
      <c r="E44" s="123"/>
      <c r="F44" s="3">
        <f t="shared" si="2"/>
        <v>1355.3199999999995</v>
      </c>
      <c r="H44" s="7" t="s">
        <v>9</v>
      </c>
    </row>
    <row r="45" spans="1:8" ht="30" x14ac:dyDescent="0.2">
      <c r="A45" s="6">
        <v>42488</v>
      </c>
      <c r="C45" s="5" t="s">
        <v>196</v>
      </c>
      <c r="D45" s="3">
        <v>118.45</v>
      </c>
      <c r="F45" s="3">
        <f t="shared" si="2"/>
        <v>1236.8699999999994</v>
      </c>
      <c r="H45" s="7" t="s">
        <v>9</v>
      </c>
    </row>
    <row r="46" spans="1:8" x14ac:dyDescent="0.2">
      <c r="A46" s="6">
        <v>42489</v>
      </c>
      <c r="C46" s="5" t="s">
        <v>22</v>
      </c>
      <c r="E46" s="3">
        <v>25</v>
      </c>
      <c r="F46" s="3">
        <f t="shared" si="2"/>
        <v>1261.8699999999994</v>
      </c>
      <c r="H46" s="7" t="s">
        <v>10</v>
      </c>
    </row>
    <row r="47" spans="1:8" x14ac:dyDescent="0.2">
      <c r="A47" s="6">
        <v>42489</v>
      </c>
      <c r="C47" s="5" t="s">
        <v>20</v>
      </c>
      <c r="E47" s="3">
        <v>50</v>
      </c>
      <c r="F47" s="3">
        <f t="shared" si="2"/>
        <v>1311.8699999999994</v>
      </c>
      <c r="H47" s="7" t="s">
        <v>10</v>
      </c>
    </row>
    <row r="48" spans="1:8" x14ac:dyDescent="0.2">
      <c r="A48" s="6">
        <v>42490</v>
      </c>
      <c r="C48" s="5" t="s">
        <v>15</v>
      </c>
      <c r="E48" s="3">
        <v>0.14000000000000001</v>
      </c>
      <c r="F48" s="3">
        <f t="shared" si="2"/>
        <v>1312.0099999999995</v>
      </c>
      <c r="H48" s="7" t="s">
        <v>16</v>
      </c>
    </row>
    <row r="49" spans="1:8" x14ac:dyDescent="0.2">
      <c r="A49" s="6">
        <v>42504</v>
      </c>
      <c r="C49" s="5" t="s">
        <v>197</v>
      </c>
      <c r="E49" s="3">
        <v>100</v>
      </c>
      <c r="F49" s="3">
        <f>F48-D49+E49</f>
        <v>1412.0099999999995</v>
      </c>
      <c r="H49" s="7" t="s">
        <v>10</v>
      </c>
    </row>
    <row r="50" spans="1:8" x14ac:dyDescent="0.2">
      <c r="A50" s="6">
        <v>42507</v>
      </c>
      <c r="C50" s="5" t="s">
        <v>198</v>
      </c>
      <c r="D50" s="3">
        <v>42.95</v>
      </c>
      <c r="F50" s="3">
        <f>F49-D50+E50</f>
        <v>1369.0599999999995</v>
      </c>
      <c r="H50" s="7" t="s">
        <v>33</v>
      </c>
    </row>
    <row r="51" spans="1:8" ht="30" x14ac:dyDescent="0.2">
      <c r="A51" s="6">
        <v>42514</v>
      </c>
      <c r="C51" s="5" t="s">
        <v>175</v>
      </c>
      <c r="E51" s="3">
        <v>126.25</v>
      </c>
      <c r="F51" s="3">
        <f t="shared" ref="F51:F77" si="3">F50-D51+E51</f>
        <v>1495.3099999999995</v>
      </c>
      <c r="H51" s="7" t="s">
        <v>10</v>
      </c>
    </row>
    <row r="52" spans="1:8" ht="30" x14ac:dyDescent="0.2">
      <c r="A52" s="6">
        <v>42514</v>
      </c>
      <c r="C52" s="5" t="s">
        <v>199</v>
      </c>
      <c r="E52" s="3">
        <v>40</v>
      </c>
      <c r="F52" s="3">
        <f t="shared" si="3"/>
        <v>1535.3099999999995</v>
      </c>
      <c r="H52" s="7" t="s">
        <v>10</v>
      </c>
    </row>
    <row r="53" spans="1:8" ht="30" x14ac:dyDescent="0.2">
      <c r="A53" s="6">
        <v>42517</v>
      </c>
      <c r="C53" s="5" t="s">
        <v>163</v>
      </c>
      <c r="E53" s="3">
        <v>550</v>
      </c>
      <c r="F53" s="3">
        <f t="shared" si="3"/>
        <v>2085.3099999999995</v>
      </c>
      <c r="H53" s="7" t="s">
        <v>10</v>
      </c>
    </row>
    <row r="54" spans="1:8" ht="30" x14ac:dyDescent="0.2">
      <c r="A54" s="6">
        <v>42519</v>
      </c>
      <c r="C54" s="5" t="s">
        <v>200</v>
      </c>
      <c r="E54" s="3">
        <v>400</v>
      </c>
      <c r="F54" s="3">
        <f t="shared" si="3"/>
        <v>2485.3099999999995</v>
      </c>
      <c r="H54" s="7" t="s">
        <v>10</v>
      </c>
    </row>
    <row r="55" spans="1:8" x14ac:dyDescent="0.2">
      <c r="A55" s="6">
        <v>42520</v>
      </c>
      <c r="C55" s="5" t="s">
        <v>15</v>
      </c>
      <c r="E55" s="3">
        <v>0.14000000000000001</v>
      </c>
      <c r="F55" s="3">
        <f t="shared" si="3"/>
        <v>2485.4499999999994</v>
      </c>
      <c r="H55" s="7" t="s">
        <v>16</v>
      </c>
    </row>
    <row r="56" spans="1:8" ht="30" x14ac:dyDescent="0.2">
      <c r="A56" s="6">
        <v>42524</v>
      </c>
      <c r="C56" s="5" t="s">
        <v>201</v>
      </c>
      <c r="D56" s="3">
        <v>298.17</v>
      </c>
      <c r="F56" s="3">
        <f t="shared" si="3"/>
        <v>2187.2799999999993</v>
      </c>
      <c r="H56" s="7" t="s">
        <v>36</v>
      </c>
    </row>
    <row r="57" spans="1:8" x14ac:dyDescent="0.2">
      <c r="A57" s="6">
        <v>42533</v>
      </c>
      <c r="C57" s="5" t="s">
        <v>202</v>
      </c>
      <c r="D57" s="3">
        <v>133.44999999999999</v>
      </c>
      <c r="F57" s="3">
        <f t="shared" si="3"/>
        <v>2053.8299999999995</v>
      </c>
      <c r="H57" s="7" t="s">
        <v>9</v>
      </c>
    </row>
    <row r="58" spans="1:8" ht="30" x14ac:dyDescent="0.2">
      <c r="A58" s="6">
        <v>42533</v>
      </c>
      <c r="C58" s="5" t="s">
        <v>203</v>
      </c>
      <c r="E58" s="3">
        <v>20</v>
      </c>
      <c r="F58" s="3">
        <f t="shared" si="3"/>
        <v>2073.8299999999995</v>
      </c>
      <c r="H58" s="7" t="s">
        <v>10</v>
      </c>
    </row>
    <row r="59" spans="1:8" x14ac:dyDescent="0.2">
      <c r="A59" s="6">
        <v>42537</v>
      </c>
      <c r="C59" s="5" t="s">
        <v>52</v>
      </c>
      <c r="E59" s="3">
        <v>200</v>
      </c>
      <c r="F59" s="3">
        <f t="shared" si="3"/>
        <v>2273.8299999999995</v>
      </c>
      <c r="H59" s="7" t="s">
        <v>10</v>
      </c>
    </row>
    <row r="60" spans="1:8" x14ac:dyDescent="0.2">
      <c r="A60" s="6">
        <v>42537</v>
      </c>
      <c r="C60" s="5" t="s">
        <v>23</v>
      </c>
      <c r="E60" s="3">
        <v>100</v>
      </c>
      <c r="F60" s="3">
        <f t="shared" si="3"/>
        <v>2373.8299999999995</v>
      </c>
      <c r="H60" s="7" t="s">
        <v>10</v>
      </c>
    </row>
    <row r="61" spans="1:8" x14ac:dyDescent="0.2">
      <c r="A61" s="6">
        <v>42538</v>
      </c>
      <c r="C61" s="5" t="s">
        <v>54</v>
      </c>
      <c r="E61" s="3">
        <v>200</v>
      </c>
      <c r="F61" s="3">
        <f t="shared" si="3"/>
        <v>2573.8299999999995</v>
      </c>
      <c r="H61" s="7" t="s">
        <v>10</v>
      </c>
    </row>
    <row r="62" spans="1:8" ht="30" x14ac:dyDescent="0.2">
      <c r="A62" s="6">
        <v>42541</v>
      </c>
      <c r="C62" s="5" t="s">
        <v>204</v>
      </c>
      <c r="D62" s="3">
        <v>100</v>
      </c>
      <c r="F62" s="3">
        <f t="shared" si="3"/>
        <v>2473.8299999999995</v>
      </c>
      <c r="H62" s="7" t="s">
        <v>10</v>
      </c>
    </row>
    <row r="63" spans="1:8" x14ac:dyDescent="0.2">
      <c r="A63" s="6">
        <v>42551</v>
      </c>
      <c r="C63" s="5" t="s">
        <v>15</v>
      </c>
      <c r="E63" s="3">
        <v>0.17</v>
      </c>
      <c r="F63" s="3">
        <f t="shared" si="3"/>
        <v>2473.9999999999995</v>
      </c>
      <c r="H63" s="7" t="s">
        <v>16</v>
      </c>
    </row>
    <row r="64" spans="1:8" x14ac:dyDescent="0.2">
      <c r="A64" s="6">
        <v>42556</v>
      </c>
      <c r="C64" s="5" t="s">
        <v>87</v>
      </c>
      <c r="E64" s="3">
        <v>65</v>
      </c>
      <c r="F64" s="3">
        <f t="shared" si="3"/>
        <v>2538.9999999999995</v>
      </c>
      <c r="H64" s="7" t="s">
        <v>10</v>
      </c>
    </row>
    <row r="65" spans="1:8" ht="30" x14ac:dyDescent="0.2">
      <c r="A65" s="6">
        <v>42558</v>
      </c>
      <c r="C65" s="5" t="s">
        <v>205</v>
      </c>
      <c r="D65" s="3">
        <v>134.5</v>
      </c>
      <c r="F65" s="3">
        <f t="shared" si="3"/>
        <v>2404.4999999999995</v>
      </c>
      <c r="H65" s="7" t="s">
        <v>9</v>
      </c>
    </row>
    <row r="66" spans="1:8" x14ac:dyDescent="0.2">
      <c r="A66" s="6">
        <v>42563</v>
      </c>
      <c r="C66" s="5" t="s">
        <v>13</v>
      </c>
      <c r="E66" s="3">
        <v>100</v>
      </c>
      <c r="F66" s="3">
        <f t="shared" si="3"/>
        <v>2504.4999999999995</v>
      </c>
      <c r="H66" s="7" t="s">
        <v>10</v>
      </c>
    </row>
    <row r="67" spans="1:8" ht="30" x14ac:dyDescent="0.2">
      <c r="A67" s="6">
        <v>42566</v>
      </c>
      <c r="C67" s="5" t="s">
        <v>206</v>
      </c>
      <c r="D67" s="3">
        <v>10</v>
      </c>
      <c r="F67" s="3">
        <f t="shared" si="3"/>
        <v>2494.4999999999995</v>
      </c>
      <c r="H67" s="7" t="s">
        <v>16</v>
      </c>
    </row>
    <row r="68" spans="1:8" ht="30" x14ac:dyDescent="0.2">
      <c r="A68" s="6">
        <v>42572</v>
      </c>
      <c r="C68" s="5" t="s">
        <v>207</v>
      </c>
      <c r="D68" s="3">
        <v>125.55</v>
      </c>
      <c r="F68" s="3">
        <f t="shared" si="3"/>
        <v>2368.9499999999994</v>
      </c>
      <c r="H68" s="7" t="s">
        <v>9</v>
      </c>
    </row>
    <row r="69" spans="1:8" x14ac:dyDescent="0.2">
      <c r="A69" s="6">
        <v>42580</v>
      </c>
      <c r="C69" s="5" t="s">
        <v>15</v>
      </c>
      <c r="E69" s="3">
        <v>0.18</v>
      </c>
      <c r="F69" s="3">
        <f t="shared" si="3"/>
        <v>2369.1299999999992</v>
      </c>
      <c r="H69" s="7" t="s">
        <v>16</v>
      </c>
    </row>
    <row r="70" spans="1:8" x14ac:dyDescent="0.2">
      <c r="A70" s="6">
        <v>42584</v>
      </c>
      <c r="C70" s="5" t="s">
        <v>52</v>
      </c>
      <c r="E70" s="3">
        <v>100</v>
      </c>
      <c r="F70" s="3">
        <f t="shared" si="3"/>
        <v>2469.1299999999992</v>
      </c>
      <c r="H70" s="7" t="s">
        <v>10</v>
      </c>
    </row>
    <row r="71" spans="1:8" x14ac:dyDescent="0.2">
      <c r="A71" s="6">
        <v>42604</v>
      </c>
      <c r="C71" s="5" t="s">
        <v>18</v>
      </c>
      <c r="E71" s="3">
        <v>40</v>
      </c>
      <c r="F71" s="3">
        <f t="shared" si="3"/>
        <v>2509.1299999999992</v>
      </c>
      <c r="H71" s="7" t="s">
        <v>10</v>
      </c>
    </row>
    <row r="72" spans="1:8" x14ac:dyDescent="0.2">
      <c r="A72" s="6">
        <v>42612</v>
      </c>
      <c r="C72" s="5" t="s">
        <v>19</v>
      </c>
      <c r="E72" s="3">
        <v>50</v>
      </c>
      <c r="F72" s="3">
        <f t="shared" si="3"/>
        <v>2559.1299999999992</v>
      </c>
      <c r="H72" s="7" t="s">
        <v>10</v>
      </c>
    </row>
    <row r="73" spans="1:8" x14ac:dyDescent="0.2">
      <c r="A73" s="6">
        <v>42613</v>
      </c>
      <c r="C73" s="5" t="s">
        <v>15</v>
      </c>
      <c r="E73" s="3">
        <v>0.18</v>
      </c>
      <c r="F73" s="3">
        <f t="shared" si="3"/>
        <v>2559.309999999999</v>
      </c>
      <c r="H73" s="7" t="s">
        <v>16</v>
      </c>
    </row>
    <row r="74" spans="1:8" x14ac:dyDescent="0.2">
      <c r="A74" s="6">
        <v>42619</v>
      </c>
      <c r="C74" s="5" t="s">
        <v>57</v>
      </c>
      <c r="E74" s="3">
        <v>100</v>
      </c>
      <c r="F74" s="3">
        <f t="shared" si="3"/>
        <v>2659.309999999999</v>
      </c>
      <c r="H74" s="7" t="s">
        <v>10</v>
      </c>
    </row>
    <row r="75" spans="1:8" x14ac:dyDescent="0.2">
      <c r="A75" s="6">
        <v>42623</v>
      </c>
      <c r="C75" s="5" t="s">
        <v>208</v>
      </c>
      <c r="E75" s="3">
        <v>150</v>
      </c>
      <c r="F75" s="3">
        <f t="shared" si="3"/>
        <v>2809.309999999999</v>
      </c>
      <c r="H75" s="7" t="s">
        <v>10</v>
      </c>
    </row>
    <row r="76" spans="1:8" x14ac:dyDescent="0.2">
      <c r="A76" s="6">
        <v>42626</v>
      </c>
      <c r="C76" s="5" t="s">
        <v>52</v>
      </c>
      <c r="E76" s="3">
        <v>107.2</v>
      </c>
      <c r="F76" s="3">
        <f t="shared" si="3"/>
        <v>2916.5099999999989</v>
      </c>
      <c r="H76" s="7" t="s">
        <v>10</v>
      </c>
    </row>
    <row r="77" spans="1:8" x14ac:dyDescent="0.2">
      <c r="A77" s="6">
        <v>42643</v>
      </c>
      <c r="C77" s="5" t="s">
        <v>15</v>
      </c>
      <c r="E77" s="3">
        <v>0.19</v>
      </c>
      <c r="F77" s="3">
        <f t="shared" si="3"/>
        <v>2916.6999999999989</v>
      </c>
      <c r="H77" s="7" t="s">
        <v>16</v>
      </c>
    </row>
    <row r="78" spans="1:8" x14ac:dyDescent="0.2">
      <c r="A78" s="6"/>
    </row>
    <row r="79" spans="1:8" x14ac:dyDescent="0.2">
      <c r="A79" s="6"/>
    </row>
    <row r="80" spans="1:8" x14ac:dyDescent="0.2">
      <c r="A80" s="6"/>
    </row>
    <row r="82" spans="3:6" x14ac:dyDescent="0.2">
      <c r="C82" s="15" t="s">
        <v>95</v>
      </c>
      <c r="F82" s="3">
        <f>IF(COUNT(F2:F81),LOOKUP(1E+100,F2:F81),"")</f>
        <v>2916.6999999999989</v>
      </c>
    </row>
    <row r="83" spans="3:6" x14ac:dyDescent="0.2">
      <c r="C83" s="15" t="s">
        <v>8</v>
      </c>
      <c r="F83" s="3">
        <f>F4</f>
        <v>3333.96</v>
      </c>
    </row>
    <row r="84" spans="3:6" x14ac:dyDescent="0.2">
      <c r="C84" s="15" t="s">
        <v>96</v>
      </c>
      <c r="F84" s="3">
        <f>F82-F83</f>
        <v>-417.26000000000113</v>
      </c>
    </row>
    <row r="86" spans="3:6" x14ac:dyDescent="0.2">
      <c r="D86" s="3">
        <f>SUM(D4:D81)</f>
        <v>7043.3999999999987</v>
      </c>
      <c r="E86" s="3">
        <f>SUM(E4:E81)</f>
        <v>6626.1399999999994</v>
      </c>
      <c r="F86" s="3">
        <f>E86-D86</f>
        <v>-417.25999999999931</v>
      </c>
    </row>
    <row r="122" spans="6:6" x14ac:dyDescent="0.2">
      <c r="F122" s="3">
        <f>IF(COUNT(F2:F121),LOOKUP(1E+100,F2:F121),"")</f>
        <v>-417.25999999999931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G165"/>
  <sheetViews>
    <sheetView workbookViewId="0">
      <selection sqref="A1:XFD1048576"/>
    </sheetView>
  </sheetViews>
  <sheetFormatPr defaultColWidth="8.6640625" defaultRowHeight="15" x14ac:dyDescent="0.2"/>
  <cols>
    <col min="1" max="1" width="10" style="10" bestFit="1" customWidth="1"/>
    <col min="2" max="2" width="8.6640625" style="7"/>
    <col min="3" max="3" width="35.44140625" style="5" customWidth="1"/>
    <col min="4" max="5" width="10" style="9" bestFit="1" customWidth="1"/>
    <col min="6" max="6" width="12" style="3" customWidth="1"/>
    <col min="7" max="7" width="44.44140625" style="5" customWidth="1"/>
  </cols>
  <sheetData>
    <row r="1" spans="1:7" ht="20.25" x14ac:dyDescent="0.3">
      <c r="A1" s="155" t="s">
        <v>209</v>
      </c>
      <c r="B1" s="155"/>
      <c r="C1" s="155"/>
      <c r="D1" s="155"/>
      <c r="E1" s="155"/>
      <c r="F1" s="155"/>
      <c r="G1" s="155"/>
    </row>
    <row r="3" spans="1:7" ht="40.5" x14ac:dyDescent="0.55000000000000004">
      <c r="B3" s="2" t="s">
        <v>24</v>
      </c>
      <c r="C3" s="4" t="s">
        <v>25</v>
      </c>
      <c r="D3" s="14" t="s">
        <v>210</v>
      </c>
      <c r="E3" s="14" t="s">
        <v>26</v>
      </c>
      <c r="F3" s="14" t="s">
        <v>27</v>
      </c>
      <c r="G3" s="14" t="s">
        <v>6</v>
      </c>
    </row>
    <row r="4" spans="1:7" x14ac:dyDescent="0.2">
      <c r="B4" s="9" t="s">
        <v>10</v>
      </c>
      <c r="C4" s="5" t="s">
        <v>28</v>
      </c>
      <c r="D4" s="3">
        <v>3200</v>
      </c>
      <c r="E4" s="9">
        <f>F59</f>
        <v>4264.58</v>
      </c>
      <c r="F4" s="3">
        <f>E4-D4</f>
        <v>1064.58</v>
      </c>
    </row>
    <row r="5" spans="1:7" x14ac:dyDescent="0.2">
      <c r="B5" s="9" t="s">
        <v>12</v>
      </c>
      <c r="C5" s="5" t="s">
        <v>29</v>
      </c>
      <c r="D5" s="3">
        <v>600</v>
      </c>
      <c r="E5" s="9">
        <f>F74</f>
        <v>1561.71</v>
      </c>
      <c r="F5" s="3">
        <f>E5-D5</f>
        <v>961.71</v>
      </c>
      <c r="G5" s="5" t="s">
        <v>211</v>
      </c>
    </row>
    <row r="6" spans="1:7" x14ac:dyDescent="0.2">
      <c r="B6" s="9"/>
      <c r="C6" s="15" t="s">
        <v>30</v>
      </c>
      <c r="D6" s="3">
        <f>SUM(D4:D5)</f>
        <v>3800</v>
      </c>
      <c r="E6" s="3">
        <f>SUM(E4:E5)</f>
        <v>5826.29</v>
      </c>
      <c r="F6" s="3">
        <f>SUM(F4:F5)</f>
        <v>2026.29</v>
      </c>
    </row>
    <row r="7" spans="1:7" x14ac:dyDescent="0.2">
      <c r="B7" s="9"/>
      <c r="D7" s="3"/>
    </row>
    <row r="8" spans="1:7" s="116" customFormat="1" ht="28.5" customHeight="1" x14ac:dyDescent="0.2">
      <c r="A8" s="127"/>
      <c r="B8" s="128" t="s">
        <v>31</v>
      </c>
      <c r="C8" s="107" t="s">
        <v>32</v>
      </c>
      <c r="D8" s="108">
        <v>2030</v>
      </c>
      <c r="E8" s="128">
        <f>F84</f>
        <v>3800</v>
      </c>
      <c r="F8" s="108">
        <f>E8-D8</f>
        <v>1770</v>
      </c>
      <c r="G8" s="107" t="s">
        <v>212</v>
      </c>
    </row>
    <row r="9" spans="1:7" x14ac:dyDescent="0.2">
      <c r="B9" s="9" t="s">
        <v>33</v>
      </c>
      <c r="C9" s="5" t="s">
        <v>213</v>
      </c>
      <c r="D9" s="3">
        <v>250</v>
      </c>
      <c r="E9" s="9">
        <f>F95</f>
        <v>179.39999999999998</v>
      </c>
      <c r="F9" s="3">
        <f t="shared" ref="F9:F14" si="0">E9-D9</f>
        <v>-70.600000000000023</v>
      </c>
    </row>
    <row r="10" spans="1:7" x14ac:dyDescent="0.2">
      <c r="B10" s="9" t="s">
        <v>16</v>
      </c>
      <c r="C10" s="5" t="s">
        <v>35</v>
      </c>
      <c r="D10" s="3">
        <v>25</v>
      </c>
      <c r="E10" s="9">
        <f>F117</f>
        <v>15.8</v>
      </c>
      <c r="F10" s="3">
        <f t="shared" si="0"/>
        <v>-9.1999999999999993</v>
      </c>
    </row>
    <row r="11" spans="1:7" ht="30" x14ac:dyDescent="0.2">
      <c r="B11" s="9" t="s">
        <v>36</v>
      </c>
      <c r="C11" s="5" t="s">
        <v>37</v>
      </c>
      <c r="D11" s="3">
        <v>120</v>
      </c>
      <c r="E11" s="9">
        <f>F124</f>
        <v>298.17</v>
      </c>
      <c r="F11" s="3">
        <f t="shared" si="0"/>
        <v>178.17000000000002</v>
      </c>
      <c r="G11" s="5" t="s">
        <v>214</v>
      </c>
    </row>
    <row r="12" spans="1:7" x14ac:dyDescent="0.2">
      <c r="B12" s="9" t="s">
        <v>38</v>
      </c>
      <c r="C12" s="5" t="s">
        <v>39</v>
      </c>
      <c r="D12" s="3">
        <v>25</v>
      </c>
      <c r="E12" s="9">
        <f>F131</f>
        <v>0</v>
      </c>
      <c r="F12" s="3">
        <f t="shared" si="0"/>
        <v>-25</v>
      </c>
    </row>
    <row r="13" spans="1:7" x14ac:dyDescent="0.2">
      <c r="B13" s="9" t="s">
        <v>9</v>
      </c>
      <c r="C13" s="5" t="s">
        <v>40</v>
      </c>
      <c r="D13" s="3">
        <v>1000</v>
      </c>
      <c r="E13" s="9">
        <f>F155</f>
        <v>1950.1800000000003</v>
      </c>
      <c r="F13" s="3">
        <f t="shared" si="0"/>
        <v>950.18000000000029</v>
      </c>
    </row>
    <row r="14" spans="1:7" x14ac:dyDescent="0.2">
      <c r="B14" s="9" t="s">
        <v>41</v>
      </c>
      <c r="C14" s="5" t="s">
        <v>42</v>
      </c>
      <c r="D14" s="3">
        <v>350</v>
      </c>
      <c r="F14" s="3">
        <f t="shared" si="0"/>
        <v>-350</v>
      </c>
    </row>
    <row r="15" spans="1:7" x14ac:dyDescent="0.2">
      <c r="C15" s="15" t="s">
        <v>30</v>
      </c>
      <c r="D15" s="3">
        <f>SUM(D8:D14)</f>
        <v>3800</v>
      </c>
      <c r="E15" s="9">
        <f>SUM(E8:E14)</f>
        <v>6243.55</v>
      </c>
      <c r="F15" s="3">
        <f>SUM(F8:F14)</f>
        <v>2443.5500000000002</v>
      </c>
    </row>
    <row r="16" spans="1:7" x14ac:dyDescent="0.2">
      <c r="C16" s="15"/>
      <c r="D16" s="3"/>
    </row>
    <row r="17" spans="1:7" x14ac:dyDescent="0.2">
      <c r="B17" s="156" t="s">
        <v>215</v>
      </c>
      <c r="C17" s="156"/>
      <c r="D17" s="156"/>
      <c r="E17" s="156"/>
      <c r="F17" s="156"/>
    </row>
    <row r="19" spans="1:7" ht="20.25" x14ac:dyDescent="0.3">
      <c r="A19" s="154" t="s">
        <v>44</v>
      </c>
      <c r="B19" s="154"/>
      <c r="C19" s="154"/>
    </row>
    <row r="21" spans="1:7" s="8" customFormat="1" ht="15.75" x14ac:dyDescent="0.25">
      <c r="A21" s="158" t="s">
        <v>45</v>
      </c>
      <c r="B21" s="158"/>
      <c r="C21" s="94" t="s">
        <v>28</v>
      </c>
      <c r="D21" s="11" t="s">
        <v>46</v>
      </c>
      <c r="E21" s="13" t="s">
        <v>10</v>
      </c>
      <c r="F21" s="12"/>
      <c r="G21" s="94"/>
    </row>
    <row r="22" spans="1:7" ht="15.75" x14ac:dyDescent="0.25">
      <c r="A22" s="151"/>
      <c r="B22" s="122"/>
      <c r="D22" s="11"/>
    </row>
    <row r="23" spans="1:7" s="1" customFormat="1" ht="15.75" x14ac:dyDescent="0.25">
      <c r="A23" s="152" t="s">
        <v>0</v>
      </c>
      <c r="B23" s="152" t="s">
        <v>1</v>
      </c>
      <c r="C23" s="4" t="s">
        <v>2</v>
      </c>
      <c r="D23" s="2" t="s">
        <v>3</v>
      </c>
      <c r="E23" s="2" t="s">
        <v>4</v>
      </c>
      <c r="F23" s="2" t="s">
        <v>30</v>
      </c>
      <c r="G23" s="4" t="s">
        <v>6</v>
      </c>
    </row>
    <row r="24" spans="1:7" s="1" customFormat="1" ht="15.75" x14ac:dyDescent="0.25">
      <c r="A24" s="112">
        <v>42297</v>
      </c>
      <c r="B24" s="7"/>
      <c r="C24" s="5" t="s">
        <v>87</v>
      </c>
      <c r="D24" s="3"/>
      <c r="E24" s="3">
        <v>181.23</v>
      </c>
      <c r="F24" s="18">
        <v>181.23</v>
      </c>
      <c r="G24" s="4"/>
    </row>
    <row r="25" spans="1:7" s="1" customFormat="1" ht="30.75" x14ac:dyDescent="0.25">
      <c r="A25" s="112">
        <v>42299</v>
      </c>
      <c r="B25" s="7"/>
      <c r="C25" s="5" t="s">
        <v>163</v>
      </c>
      <c r="D25" s="3"/>
      <c r="E25" s="3">
        <v>50</v>
      </c>
      <c r="F25" s="18">
        <f>F24+E25-D25</f>
        <v>231.23</v>
      </c>
      <c r="G25" s="4"/>
    </row>
    <row r="26" spans="1:7" s="1" customFormat="1" ht="15.75" x14ac:dyDescent="0.25">
      <c r="A26" s="6">
        <v>42310</v>
      </c>
      <c r="B26" s="7"/>
      <c r="C26" s="5" t="s">
        <v>172</v>
      </c>
      <c r="D26" s="3"/>
      <c r="E26" s="3">
        <v>100</v>
      </c>
      <c r="F26" s="18">
        <f t="shared" ref="F26:F32" si="1">F25+E26-D26</f>
        <v>331.23</v>
      </c>
      <c r="G26" s="4"/>
    </row>
    <row r="27" spans="1:7" s="1" customFormat="1" ht="30.75" x14ac:dyDescent="0.25">
      <c r="A27" s="6">
        <v>42338</v>
      </c>
      <c r="B27" s="7"/>
      <c r="C27" s="5" t="s">
        <v>175</v>
      </c>
      <c r="D27" s="3"/>
      <c r="E27" s="3">
        <v>365.2</v>
      </c>
      <c r="F27" s="18">
        <f t="shared" si="1"/>
        <v>696.43000000000006</v>
      </c>
      <c r="G27" s="4"/>
    </row>
    <row r="28" spans="1:7" ht="30" x14ac:dyDescent="0.2">
      <c r="A28" s="6">
        <v>42360</v>
      </c>
      <c r="C28" s="5" t="s">
        <v>179</v>
      </c>
      <c r="D28" s="3"/>
      <c r="E28" s="3">
        <v>35</v>
      </c>
      <c r="F28" s="18">
        <f t="shared" si="1"/>
        <v>731.43000000000006</v>
      </c>
    </row>
    <row r="29" spans="1:7" x14ac:dyDescent="0.2">
      <c r="A29" s="6">
        <v>42360</v>
      </c>
      <c r="C29" s="5" t="s">
        <v>53</v>
      </c>
      <c r="D29" s="3"/>
      <c r="E29" s="3">
        <v>50</v>
      </c>
      <c r="F29" s="18">
        <f t="shared" si="1"/>
        <v>781.43000000000006</v>
      </c>
    </row>
    <row r="30" spans="1:7" x14ac:dyDescent="0.2">
      <c r="A30" s="6">
        <v>42392</v>
      </c>
      <c r="C30" s="5" t="s">
        <v>216</v>
      </c>
      <c r="D30" s="3"/>
      <c r="E30" s="3">
        <v>450</v>
      </c>
      <c r="F30" s="18">
        <f t="shared" si="1"/>
        <v>1231.43</v>
      </c>
    </row>
    <row r="31" spans="1:7" x14ac:dyDescent="0.2">
      <c r="A31" s="6">
        <v>42403</v>
      </c>
      <c r="C31" s="5" t="s">
        <v>87</v>
      </c>
      <c r="D31" s="3"/>
      <c r="E31" s="3">
        <v>96.7</v>
      </c>
      <c r="F31" s="18">
        <f t="shared" si="1"/>
        <v>1328.13</v>
      </c>
    </row>
    <row r="32" spans="1:7" ht="30" x14ac:dyDescent="0.2">
      <c r="A32" s="6">
        <v>42412</v>
      </c>
      <c r="C32" s="5" t="s">
        <v>175</v>
      </c>
      <c r="D32" s="3"/>
      <c r="E32" s="3">
        <v>198</v>
      </c>
      <c r="F32" s="18">
        <f t="shared" si="1"/>
        <v>1526.13</v>
      </c>
    </row>
    <row r="33" spans="1:6" x14ac:dyDescent="0.2">
      <c r="A33" s="6">
        <v>42443</v>
      </c>
      <c r="C33" s="5" t="s">
        <v>82</v>
      </c>
      <c r="D33" s="3"/>
      <c r="E33" s="3">
        <v>75</v>
      </c>
      <c r="F33" s="18">
        <f>F32+E33-D33</f>
        <v>1601.13</v>
      </c>
    </row>
    <row r="34" spans="1:6" ht="30" x14ac:dyDescent="0.2">
      <c r="A34" s="6">
        <v>42455</v>
      </c>
      <c r="C34" s="5" t="s">
        <v>191</v>
      </c>
      <c r="D34" s="3"/>
      <c r="E34" s="123">
        <v>40</v>
      </c>
      <c r="F34" s="18">
        <f>F33+E34-D34</f>
        <v>1641.13</v>
      </c>
    </row>
    <row r="35" spans="1:6" x14ac:dyDescent="0.2">
      <c r="A35" s="6">
        <v>42455</v>
      </c>
      <c r="C35" s="5" t="s">
        <v>192</v>
      </c>
      <c r="D35" s="3"/>
      <c r="E35" s="123">
        <v>200</v>
      </c>
      <c r="F35" s="18">
        <f t="shared" ref="F35:F45" si="2">F34+E35-D35</f>
        <v>1841.13</v>
      </c>
    </row>
    <row r="36" spans="1:6" x14ac:dyDescent="0.2">
      <c r="A36" s="6">
        <v>42489</v>
      </c>
      <c r="C36" s="5" t="s">
        <v>22</v>
      </c>
      <c r="D36" s="3"/>
      <c r="E36" s="3">
        <v>25</v>
      </c>
      <c r="F36" s="18">
        <f t="shared" si="2"/>
        <v>1866.13</v>
      </c>
    </row>
    <row r="37" spans="1:6" x14ac:dyDescent="0.2">
      <c r="A37" s="6">
        <v>42489</v>
      </c>
      <c r="C37" s="5" t="s">
        <v>20</v>
      </c>
      <c r="D37" s="3"/>
      <c r="E37" s="3">
        <v>50</v>
      </c>
      <c r="F37" s="18">
        <f t="shared" si="2"/>
        <v>1916.13</v>
      </c>
    </row>
    <row r="38" spans="1:6" x14ac:dyDescent="0.2">
      <c r="A38" s="6">
        <v>42504</v>
      </c>
      <c r="C38" s="5" t="s">
        <v>197</v>
      </c>
      <c r="D38" s="3"/>
      <c r="E38" s="3">
        <v>100</v>
      </c>
      <c r="F38" s="18">
        <f t="shared" si="2"/>
        <v>2016.13</v>
      </c>
    </row>
    <row r="39" spans="1:6" ht="30" x14ac:dyDescent="0.2">
      <c r="A39" s="6">
        <v>42514</v>
      </c>
      <c r="C39" s="5" t="s">
        <v>175</v>
      </c>
      <c r="D39" s="3"/>
      <c r="E39" s="3">
        <v>126.25</v>
      </c>
      <c r="F39" s="18">
        <f t="shared" si="2"/>
        <v>2142.38</v>
      </c>
    </row>
    <row r="40" spans="1:6" ht="30" x14ac:dyDescent="0.2">
      <c r="A40" s="6">
        <v>42514</v>
      </c>
      <c r="C40" s="5" t="s">
        <v>199</v>
      </c>
      <c r="D40" s="3"/>
      <c r="E40" s="3">
        <v>40</v>
      </c>
      <c r="F40" s="18">
        <f t="shared" si="2"/>
        <v>2182.38</v>
      </c>
    </row>
    <row r="41" spans="1:6" ht="30" x14ac:dyDescent="0.2">
      <c r="A41" s="6">
        <v>42517</v>
      </c>
      <c r="C41" s="5" t="s">
        <v>163</v>
      </c>
      <c r="D41" s="3"/>
      <c r="E41" s="3">
        <v>550</v>
      </c>
      <c r="F41" s="18">
        <f t="shared" si="2"/>
        <v>2732.38</v>
      </c>
    </row>
    <row r="42" spans="1:6" ht="30" x14ac:dyDescent="0.2">
      <c r="A42" s="6">
        <v>42519</v>
      </c>
      <c r="C42" s="5" t="s">
        <v>200</v>
      </c>
      <c r="D42" s="3"/>
      <c r="E42" s="3">
        <v>400</v>
      </c>
      <c r="F42" s="18">
        <f t="shared" si="2"/>
        <v>3132.38</v>
      </c>
    </row>
    <row r="43" spans="1:6" ht="30" x14ac:dyDescent="0.2">
      <c r="A43" s="6">
        <v>42533</v>
      </c>
      <c r="C43" s="5" t="s">
        <v>203</v>
      </c>
      <c r="D43" s="3"/>
      <c r="E43" s="3">
        <v>20</v>
      </c>
      <c r="F43" s="18">
        <f t="shared" si="2"/>
        <v>3152.38</v>
      </c>
    </row>
    <row r="44" spans="1:6" x14ac:dyDescent="0.2">
      <c r="A44" s="6">
        <v>42537</v>
      </c>
      <c r="C44" s="5" t="s">
        <v>52</v>
      </c>
      <c r="D44" s="3"/>
      <c r="E44" s="3">
        <v>200</v>
      </c>
      <c r="F44" s="18">
        <f t="shared" si="2"/>
        <v>3352.38</v>
      </c>
    </row>
    <row r="45" spans="1:6" x14ac:dyDescent="0.2">
      <c r="A45" s="6">
        <v>42537</v>
      </c>
      <c r="C45" s="5" t="s">
        <v>23</v>
      </c>
      <c r="D45" s="3"/>
      <c r="E45" s="3">
        <v>100</v>
      </c>
      <c r="F45" s="18">
        <f t="shared" si="2"/>
        <v>3452.38</v>
      </c>
    </row>
    <row r="46" spans="1:6" x14ac:dyDescent="0.2">
      <c r="A46" s="6">
        <v>42538</v>
      </c>
      <c r="C46" s="5" t="s">
        <v>54</v>
      </c>
      <c r="D46" s="3"/>
      <c r="E46" s="3">
        <v>200</v>
      </c>
      <c r="F46" s="18">
        <f t="shared" ref="F46:F55" si="3">F45+E46-D46</f>
        <v>3652.38</v>
      </c>
    </row>
    <row r="47" spans="1:6" ht="30" x14ac:dyDescent="0.2">
      <c r="A47" s="6">
        <v>42541</v>
      </c>
      <c r="C47" s="5" t="s">
        <v>204</v>
      </c>
      <c r="D47" s="3">
        <v>100</v>
      </c>
      <c r="E47" s="3"/>
      <c r="F47" s="18">
        <f t="shared" si="3"/>
        <v>3552.38</v>
      </c>
    </row>
    <row r="48" spans="1:6" x14ac:dyDescent="0.2">
      <c r="A48" s="6">
        <v>42556</v>
      </c>
      <c r="C48" s="5" t="s">
        <v>87</v>
      </c>
      <c r="D48" s="3"/>
      <c r="E48" s="3">
        <v>65</v>
      </c>
      <c r="F48" s="18">
        <f t="shared" si="3"/>
        <v>3617.38</v>
      </c>
    </row>
    <row r="49" spans="1:7" x14ac:dyDescent="0.2">
      <c r="A49" s="6">
        <v>42563</v>
      </c>
      <c r="C49" s="5" t="s">
        <v>13</v>
      </c>
      <c r="D49" s="3"/>
      <c r="E49" s="3">
        <v>100</v>
      </c>
      <c r="F49" s="18">
        <f t="shared" si="3"/>
        <v>3717.38</v>
      </c>
    </row>
    <row r="50" spans="1:7" x14ac:dyDescent="0.2">
      <c r="A50" s="6">
        <v>42584</v>
      </c>
      <c r="C50" s="5" t="s">
        <v>52</v>
      </c>
      <c r="D50" s="3"/>
      <c r="E50" s="3">
        <v>100</v>
      </c>
      <c r="F50" s="18">
        <f t="shared" si="3"/>
        <v>3817.38</v>
      </c>
    </row>
    <row r="51" spans="1:7" x14ac:dyDescent="0.2">
      <c r="A51" s="6">
        <v>42604</v>
      </c>
      <c r="C51" s="5" t="s">
        <v>18</v>
      </c>
      <c r="D51" s="3"/>
      <c r="E51" s="3">
        <v>40</v>
      </c>
      <c r="F51" s="18">
        <f t="shared" si="3"/>
        <v>3857.38</v>
      </c>
    </row>
    <row r="52" spans="1:7" x14ac:dyDescent="0.2">
      <c r="A52" s="6">
        <v>42612</v>
      </c>
      <c r="C52" s="5" t="s">
        <v>19</v>
      </c>
      <c r="D52" s="3"/>
      <c r="E52" s="3">
        <v>50</v>
      </c>
      <c r="F52" s="18">
        <f t="shared" si="3"/>
        <v>3907.38</v>
      </c>
    </row>
    <row r="53" spans="1:7" x14ac:dyDescent="0.2">
      <c r="A53" s="6">
        <v>42619</v>
      </c>
      <c r="C53" s="5" t="s">
        <v>57</v>
      </c>
      <c r="D53" s="3"/>
      <c r="E53" s="3">
        <v>100</v>
      </c>
      <c r="F53" s="18">
        <f t="shared" si="3"/>
        <v>4007.38</v>
      </c>
    </row>
    <row r="54" spans="1:7" x14ac:dyDescent="0.2">
      <c r="A54" s="6">
        <v>42623</v>
      </c>
      <c r="C54" s="5" t="s">
        <v>208</v>
      </c>
      <c r="D54" s="3"/>
      <c r="E54" s="3">
        <v>150</v>
      </c>
      <c r="F54" s="18">
        <f t="shared" si="3"/>
        <v>4157.38</v>
      </c>
    </row>
    <row r="55" spans="1:7" x14ac:dyDescent="0.2">
      <c r="A55" s="6">
        <v>42626</v>
      </c>
      <c r="C55" s="5" t="s">
        <v>52</v>
      </c>
      <c r="D55" s="3"/>
      <c r="E55" s="3">
        <v>107.2</v>
      </c>
      <c r="F55" s="18">
        <f t="shared" si="3"/>
        <v>4264.58</v>
      </c>
    </row>
    <row r="56" spans="1:7" x14ac:dyDescent="0.2">
      <c r="A56" s="6"/>
      <c r="D56" s="3"/>
      <c r="E56" s="3"/>
      <c r="F56" s="18"/>
    </row>
    <row r="57" spans="1:7" x14ac:dyDescent="0.2">
      <c r="A57" s="6"/>
      <c r="D57" s="3"/>
      <c r="E57" s="3"/>
      <c r="F57" s="18"/>
    </row>
    <row r="58" spans="1:7" x14ac:dyDescent="0.2">
      <c r="A58" s="6"/>
      <c r="D58" s="3"/>
      <c r="E58" s="3"/>
      <c r="F58" s="18"/>
    </row>
    <row r="59" spans="1:7" x14ac:dyDescent="0.2">
      <c r="C59" s="15" t="s">
        <v>47</v>
      </c>
      <c r="D59" s="9">
        <f>SUM(D24:D58)</f>
        <v>100</v>
      </c>
      <c r="E59" s="9">
        <f>SUM(E24:E58)</f>
        <v>4364.58</v>
      </c>
      <c r="F59" s="3">
        <f>E59-D59</f>
        <v>4264.58</v>
      </c>
    </row>
    <row r="60" spans="1:7" x14ac:dyDescent="0.2">
      <c r="C60" s="15"/>
    </row>
    <row r="61" spans="1:7" ht="15.75" x14ac:dyDescent="0.25">
      <c r="C61" s="15"/>
      <c r="F61" s="12"/>
      <c r="G61" s="94"/>
    </row>
    <row r="62" spans="1:7" ht="15.75" x14ac:dyDescent="0.25">
      <c r="A62" s="158" t="s">
        <v>45</v>
      </c>
      <c r="B62" s="158"/>
      <c r="C62" s="94" t="s">
        <v>29</v>
      </c>
      <c r="D62" s="11" t="s">
        <v>46</v>
      </c>
      <c r="E62" s="13" t="s">
        <v>12</v>
      </c>
      <c r="F62" s="12"/>
    </row>
    <row r="63" spans="1:7" ht="15.75" x14ac:dyDescent="0.25">
      <c r="A63" s="151"/>
      <c r="B63" s="122"/>
      <c r="D63" s="11"/>
      <c r="G63" s="4" t="s">
        <v>6</v>
      </c>
    </row>
    <row r="64" spans="1:7" ht="15.75" x14ac:dyDescent="0.25">
      <c r="A64" s="152" t="s">
        <v>0</v>
      </c>
      <c r="B64" s="152" t="s">
        <v>1</v>
      </c>
      <c r="C64" s="4" t="s">
        <v>2</v>
      </c>
      <c r="D64" s="2" t="s">
        <v>3</v>
      </c>
      <c r="E64" s="2" t="s">
        <v>4</v>
      </c>
      <c r="F64" s="2" t="s">
        <v>30</v>
      </c>
    </row>
    <row r="65" spans="1:7" x14ac:dyDescent="0.2">
      <c r="A65" s="6">
        <v>42301</v>
      </c>
      <c r="B65" s="7">
        <v>1242</v>
      </c>
      <c r="C65" s="5" t="s">
        <v>164</v>
      </c>
      <c r="D65" s="3">
        <v>105</v>
      </c>
      <c r="E65" s="3"/>
      <c r="F65" s="3">
        <v>-105</v>
      </c>
    </row>
    <row r="66" spans="1:7" ht="30" x14ac:dyDescent="0.2">
      <c r="A66" s="6">
        <v>42302</v>
      </c>
      <c r="C66" s="5" t="s">
        <v>217</v>
      </c>
      <c r="D66" s="3">
        <v>450</v>
      </c>
      <c r="E66" s="3"/>
      <c r="F66" s="3">
        <f>F65-D66+E66</f>
        <v>-555</v>
      </c>
    </row>
    <row r="67" spans="1:7" x14ac:dyDescent="0.2">
      <c r="A67" s="6">
        <v>42303</v>
      </c>
      <c r="C67" s="5" t="s">
        <v>168</v>
      </c>
      <c r="D67" s="3"/>
      <c r="E67" s="3">
        <v>2149</v>
      </c>
      <c r="F67" s="3">
        <f>F66-D67+E67</f>
        <v>1594</v>
      </c>
    </row>
    <row r="68" spans="1:7" ht="30" x14ac:dyDescent="0.2">
      <c r="A68" s="6">
        <v>42305</v>
      </c>
      <c r="B68" s="7">
        <v>1243</v>
      </c>
      <c r="C68" s="5" t="s">
        <v>169</v>
      </c>
      <c r="D68" s="3">
        <v>117.65</v>
      </c>
      <c r="E68" s="3"/>
      <c r="F68" s="3">
        <f>F67-D68+E68</f>
        <v>1476.35</v>
      </c>
    </row>
    <row r="69" spans="1:7" x14ac:dyDescent="0.2">
      <c r="A69" s="6">
        <v>42305</v>
      </c>
      <c r="C69" s="5" t="s">
        <v>171</v>
      </c>
      <c r="D69" s="3">
        <v>25</v>
      </c>
      <c r="E69" s="3"/>
      <c r="F69" s="3">
        <f>F68-D69+E69</f>
        <v>1451.35</v>
      </c>
    </row>
    <row r="70" spans="1:7" ht="30" x14ac:dyDescent="0.2">
      <c r="A70" s="6">
        <v>42310</v>
      </c>
      <c r="C70" s="5" t="s">
        <v>173</v>
      </c>
      <c r="D70" s="3"/>
      <c r="E70" s="3">
        <v>110.36</v>
      </c>
      <c r="F70" s="3">
        <f>F69-D70+E70</f>
        <v>1561.7099999999998</v>
      </c>
    </row>
    <row r="71" spans="1:7" x14ac:dyDescent="0.2">
      <c r="A71" s="6"/>
      <c r="D71" s="3"/>
      <c r="E71" s="3"/>
    </row>
    <row r="72" spans="1:7" s="8" customFormat="1" ht="15.75" x14ac:dyDescent="0.25">
      <c r="A72" s="6"/>
      <c r="B72" s="7"/>
      <c r="C72" s="5"/>
      <c r="D72" s="3"/>
      <c r="E72" s="3"/>
      <c r="F72" s="3"/>
      <c r="G72" s="5"/>
    </row>
    <row r="74" spans="1:7" x14ac:dyDescent="0.2">
      <c r="C74" s="15" t="s">
        <v>47</v>
      </c>
      <c r="D74" s="9">
        <f>SUM(D65:D73)</f>
        <v>697.65</v>
      </c>
      <c r="E74" s="9">
        <f>SUM(E66:E73)</f>
        <v>2259.36</v>
      </c>
      <c r="F74" s="3">
        <f>E74-D74</f>
        <v>1561.71</v>
      </c>
    </row>
    <row r="75" spans="1:7" s="8" customFormat="1" ht="15.75" x14ac:dyDescent="0.25">
      <c r="A75" s="10"/>
      <c r="B75" s="7"/>
      <c r="C75" s="5"/>
      <c r="D75" s="9"/>
      <c r="E75" s="9"/>
      <c r="F75" s="3"/>
      <c r="G75" s="94"/>
    </row>
    <row r="76" spans="1:7" ht="15.75" x14ac:dyDescent="0.25">
      <c r="C76" s="15"/>
      <c r="F76" s="12"/>
    </row>
    <row r="77" spans="1:7" ht="20.25" x14ac:dyDescent="0.3">
      <c r="A77" s="154" t="s">
        <v>48</v>
      </c>
      <c r="B77" s="154"/>
      <c r="C77" s="154"/>
    </row>
    <row r="79" spans="1:7" ht="15.75" x14ac:dyDescent="0.25">
      <c r="A79" s="158" t="s">
        <v>45</v>
      </c>
      <c r="B79" s="158"/>
      <c r="C79" s="94" t="s">
        <v>32</v>
      </c>
      <c r="D79" s="11" t="s">
        <v>46</v>
      </c>
      <c r="E79" s="13" t="s">
        <v>31</v>
      </c>
    </row>
    <row r="80" spans="1:7" ht="15.75" x14ac:dyDescent="0.25">
      <c r="A80" s="151"/>
      <c r="B80" s="122"/>
      <c r="D80" s="11"/>
      <c r="G80" s="4" t="s">
        <v>6</v>
      </c>
    </row>
    <row r="81" spans="1:7" ht="15.75" x14ac:dyDescent="0.25">
      <c r="A81" s="152" t="s">
        <v>0</v>
      </c>
      <c r="B81" s="152" t="s">
        <v>1</v>
      </c>
      <c r="C81" s="4" t="s">
        <v>2</v>
      </c>
      <c r="D81" s="2" t="s">
        <v>3</v>
      </c>
      <c r="E81" s="2" t="s">
        <v>4</v>
      </c>
      <c r="F81" s="2" t="s">
        <v>30</v>
      </c>
    </row>
    <row r="82" spans="1:7" s="8" customFormat="1" ht="30.75" x14ac:dyDescent="0.25">
      <c r="A82" s="6">
        <v>42345</v>
      </c>
      <c r="B82" s="7">
        <v>1244</v>
      </c>
      <c r="C82" s="5" t="s">
        <v>176</v>
      </c>
      <c r="D82" s="3">
        <v>3800</v>
      </c>
      <c r="E82" s="3"/>
      <c r="F82" s="3">
        <v>3800</v>
      </c>
      <c r="G82" s="5"/>
    </row>
    <row r="83" spans="1:7" ht="15.75" x14ac:dyDescent="0.25">
      <c r="G83" s="94"/>
    </row>
    <row r="84" spans="1:7" x14ac:dyDescent="0.2">
      <c r="C84" s="15" t="s">
        <v>47</v>
      </c>
      <c r="D84" s="9">
        <f>SUM(D82:D83)</f>
        <v>3800</v>
      </c>
      <c r="E84" s="9">
        <f>SUM(E82:E83)</f>
        <v>0</v>
      </c>
      <c r="F84" s="3">
        <f>D84-E84</f>
        <v>3800</v>
      </c>
    </row>
    <row r="86" spans="1:7" ht="15.75" x14ac:dyDescent="0.25">
      <c r="A86" s="158" t="s">
        <v>45</v>
      </c>
      <c r="B86" s="158"/>
      <c r="C86" s="94" t="s">
        <v>213</v>
      </c>
      <c r="D86" s="11" t="s">
        <v>46</v>
      </c>
      <c r="E86" s="13" t="s">
        <v>33</v>
      </c>
      <c r="G86" s="4"/>
    </row>
    <row r="87" spans="1:7" ht="15.75" x14ac:dyDescent="0.25">
      <c r="A87" s="151"/>
      <c r="B87" s="122"/>
      <c r="D87" s="11"/>
      <c r="F87" s="18"/>
      <c r="G87" s="4" t="s">
        <v>6</v>
      </c>
    </row>
    <row r="88" spans="1:7" ht="29.25" customHeight="1" x14ac:dyDescent="0.25">
      <c r="A88" s="152" t="s">
        <v>0</v>
      </c>
      <c r="B88" s="152" t="s">
        <v>1</v>
      </c>
      <c r="C88" s="4" t="s">
        <v>2</v>
      </c>
      <c r="D88" s="2" t="s">
        <v>3</v>
      </c>
      <c r="E88" s="2" t="s">
        <v>4</v>
      </c>
      <c r="F88" s="2" t="s">
        <v>30</v>
      </c>
    </row>
    <row r="89" spans="1:7" ht="30.75" x14ac:dyDescent="0.25">
      <c r="A89" s="6">
        <v>42416</v>
      </c>
      <c r="C89" s="5" t="s">
        <v>185</v>
      </c>
      <c r="D89" s="3">
        <v>37.33</v>
      </c>
      <c r="E89" s="2"/>
      <c r="F89" s="3">
        <v>37.33</v>
      </c>
    </row>
    <row r="90" spans="1:7" x14ac:dyDescent="0.2">
      <c r="A90" s="6">
        <v>42425</v>
      </c>
      <c r="B90" s="7">
        <v>1247</v>
      </c>
      <c r="C90" s="5" t="s">
        <v>188</v>
      </c>
      <c r="D90" s="3">
        <v>99.12</v>
      </c>
      <c r="E90" s="3"/>
      <c r="F90" s="3">
        <f>F89+D90-E90</f>
        <v>136.44999999999999</v>
      </c>
    </row>
    <row r="91" spans="1:7" s="8" customFormat="1" ht="15.75" x14ac:dyDescent="0.25">
      <c r="A91" s="6">
        <v>42507</v>
      </c>
      <c r="B91" s="7"/>
      <c r="C91" s="5" t="s">
        <v>198</v>
      </c>
      <c r="D91" s="3">
        <v>42.95</v>
      </c>
      <c r="E91" s="3"/>
      <c r="F91" s="3">
        <f>F90+D91-E91</f>
        <v>179.39999999999998</v>
      </c>
      <c r="G91" s="5"/>
    </row>
    <row r="92" spans="1:7" s="8" customFormat="1" ht="15.75" x14ac:dyDescent="0.25">
      <c r="A92" s="6"/>
      <c r="B92" s="7"/>
      <c r="C92" s="5"/>
      <c r="D92" s="3"/>
      <c r="E92" s="3"/>
      <c r="F92" s="3"/>
      <c r="G92" s="5"/>
    </row>
    <row r="93" spans="1:7" s="8" customFormat="1" ht="15.75" x14ac:dyDescent="0.25">
      <c r="A93" s="6"/>
      <c r="B93" s="7"/>
      <c r="C93" s="5"/>
      <c r="D93" s="3"/>
      <c r="E93" s="3"/>
      <c r="F93" s="3"/>
      <c r="G93" s="5"/>
    </row>
    <row r="94" spans="1:7" ht="15" customHeight="1" x14ac:dyDescent="0.25">
      <c r="A94" s="114"/>
      <c r="D94" s="3"/>
      <c r="E94" s="3"/>
      <c r="G94" s="94"/>
    </row>
    <row r="95" spans="1:7" ht="15" customHeight="1" x14ac:dyDescent="0.25">
      <c r="C95" s="15" t="s">
        <v>47</v>
      </c>
      <c r="D95" s="9">
        <f>SUM(D89:D94)</f>
        <v>179.39999999999998</v>
      </c>
      <c r="E95" s="9">
        <f>SUM(E89:E94)</f>
        <v>0</v>
      </c>
      <c r="F95" s="3">
        <f>D95-E95</f>
        <v>179.39999999999998</v>
      </c>
      <c r="G95" s="94"/>
    </row>
    <row r="96" spans="1:7" ht="15" customHeight="1" x14ac:dyDescent="0.25">
      <c r="C96" s="15"/>
      <c r="F96" s="12"/>
      <c r="G96" s="94"/>
    </row>
    <row r="97" spans="1:7" ht="3.75" customHeight="1" x14ac:dyDescent="0.25">
      <c r="C97" s="15"/>
      <c r="F97" s="12"/>
      <c r="G97" s="3"/>
    </row>
    <row r="99" spans="1:7" ht="15.75" x14ac:dyDescent="0.25">
      <c r="A99" s="158" t="s">
        <v>45</v>
      </c>
      <c r="B99" s="158"/>
      <c r="C99" s="94" t="s">
        <v>35</v>
      </c>
      <c r="D99" s="11" t="s">
        <v>46</v>
      </c>
      <c r="E99" s="13" t="s">
        <v>16</v>
      </c>
    </row>
    <row r="100" spans="1:7" ht="15.75" x14ac:dyDescent="0.25">
      <c r="A100" s="151"/>
      <c r="B100" s="122"/>
      <c r="D100" s="11"/>
      <c r="G100" s="4" t="s">
        <v>6</v>
      </c>
    </row>
    <row r="101" spans="1:7" ht="15.75" x14ac:dyDescent="0.25">
      <c r="A101" s="111" t="s">
        <v>0</v>
      </c>
      <c r="B101" s="152" t="s">
        <v>1</v>
      </c>
      <c r="C101" s="4" t="s">
        <v>2</v>
      </c>
      <c r="D101" s="2" t="s">
        <v>3</v>
      </c>
      <c r="E101" s="2" t="s">
        <v>4</v>
      </c>
      <c r="F101" s="2" t="s">
        <v>30</v>
      </c>
    </row>
    <row r="102" spans="1:7" x14ac:dyDescent="0.2">
      <c r="A102" s="6">
        <v>42307</v>
      </c>
      <c r="C102" s="5" t="s">
        <v>15</v>
      </c>
      <c r="D102" s="3"/>
      <c r="E102" s="3">
        <v>0.24</v>
      </c>
      <c r="F102" s="3">
        <v>-0.24</v>
      </c>
    </row>
    <row r="103" spans="1:7" ht="30" x14ac:dyDescent="0.2">
      <c r="A103" s="6">
        <v>42324</v>
      </c>
      <c r="C103" s="5" t="s">
        <v>174</v>
      </c>
      <c r="D103" s="3">
        <v>8</v>
      </c>
      <c r="E103" s="3"/>
      <c r="F103" s="3">
        <f t="shared" ref="F103:F109" si="4">F102+D103-E103</f>
        <v>7.76</v>
      </c>
    </row>
    <row r="104" spans="1:7" x14ac:dyDescent="0.2">
      <c r="A104" s="6">
        <v>42338</v>
      </c>
      <c r="C104" s="5" t="s">
        <v>15</v>
      </c>
      <c r="D104" s="3"/>
      <c r="E104" s="3">
        <v>0.28999999999999998</v>
      </c>
      <c r="F104" s="3">
        <f t="shared" si="4"/>
        <v>7.47</v>
      </c>
    </row>
    <row r="105" spans="1:7" s="8" customFormat="1" ht="15.75" x14ac:dyDescent="0.25">
      <c r="A105" s="6">
        <v>42369</v>
      </c>
      <c r="B105" s="7"/>
      <c r="C105" s="5" t="s">
        <v>15</v>
      </c>
      <c r="D105" s="3"/>
      <c r="E105" s="3">
        <v>0.22</v>
      </c>
      <c r="F105" s="3">
        <f t="shared" si="4"/>
        <v>7.25</v>
      </c>
      <c r="G105" s="5"/>
    </row>
    <row r="106" spans="1:7" ht="15.75" x14ac:dyDescent="0.25">
      <c r="A106" s="6">
        <v>42398</v>
      </c>
      <c r="C106" s="5" t="s">
        <v>15</v>
      </c>
      <c r="D106" s="3"/>
      <c r="E106" s="3">
        <v>0.15</v>
      </c>
      <c r="F106" s="3">
        <f t="shared" si="4"/>
        <v>7.1</v>
      </c>
      <c r="G106" s="94"/>
    </row>
    <row r="107" spans="1:7" ht="15.75" x14ac:dyDescent="0.25">
      <c r="A107" s="6">
        <v>42429</v>
      </c>
      <c r="C107" s="5" t="s">
        <v>15</v>
      </c>
      <c r="D107" s="3"/>
      <c r="E107" s="124">
        <v>0.15</v>
      </c>
      <c r="F107" s="3">
        <f t="shared" si="4"/>
        <v>6.9499999999999993</v>
      </c>
      <c r="G107" s="94"/>
    </row>
    <row r="108" spans="1:7" ht="15.75" x14ac:dyDescent="0.25">
      <c r="A108" s="6">
        <v>42460</v>
      </c>
      <c r="C108" s="5" t="s">
        <v>15</v>
      </c>
      <c r="D108" s="3"/>
      <c r="E108" s="123">
        <v>0.15</v>
      </c>
      <c r="F108" s="3">
        <f t="shared" si="4"/>
        <v>6.7999999999999989</v>
      </c>
      <c r="G108" s="94"/>
    </row>
    <row r="109" spans="1:7" ht="15.75" x14ac:dyDescent="0.25">
      <c r="A109" s="6">
        <v>42490</v>
      </c>
      <c r="C109" s="5" t="s">
        <v>15</v>
      </c>
      <c r="D109" s="3"/>
      <c r="E109" s="3">
        <v>0.14000000000000001</v>
      </c>
      <c r="F109" s="3">
        <f t="shared" si="4"/>
        <v>6.6599999999999993</v>
      </c>
      <c r="G109" s="94"/>
    </row>
    <row r="110" spans="1:7" ht="15.75" x14ac:dyDescent="0.25">
      <c r="A110" s="6">
        <v>42520</v>
      </c>
      <c r="C110" s="5" t="s">
        <v>15</v>
      </c>
      <c r="D110" s="3"/>
      <c r="E110" s="3">
        <v>0.14000000000000001</v>
      </c>
      <c r="F110" s="3">
        <f>F109+D110-E110</f>
        <v>6.52</v>
      </c>
      <c r="G110" s="94"/>
    </row>
    <row r="111" spans="1:7" ht="15.75" x14ac:dyDescent="0.25">
      <c r="A111" s="6">
        <v>42551</v>
      </c>
      <c r="C111" s="5" t="s">
        <v>15</v>
      </c>
      <c r="D111" s="3"/>
      <c r="E111" s="3">
        <v>0.17</v>
      </c>
      <c r="F111" s="3">
        <f>F110+D111-E111</f>
        <v>6.35</v>
      </c>
      <c r="G111" s="94"/>
    </row>
    <row r="112" spans="1:7" ht="30.75" x14ac:dyDescent="0.25">
      <c r="A112" s="6">
        <v>42566</v>
      </c>
      <c r="C112" s="5" t="s">
        <v>206</v>
      </c>
      <c r="D112" s="3">
        <v>10</v>
      </c>
      <c r="E112" s="3"/>
      <c r="F112" s="3">
        <f t="shared" ref="F112" si="5">F111+D112-E112</f>
        <v>16.350000000000001</v>
      </c>
      <c r="G112" s="94"/>
    </row>
    <row r="113" spans="1:7" ht="15.75" x14ac:dyDescent="0.25">
      <c r="A113" s="6">
        <v>42580</v>
      </c>
      <c r="C113" s="5" t="s">
        <v>15</v>
      </c>
      <c r="D113" s="3"/>
      <c r="E113" s="3">
        <v>0.18</v>
      </c>
      <c r="F113" s="3">
        <f>F112+D113-E113</f>
        <v>16.170000000000002</v>
      </c>
      <c r="G113" s="94"/>
    </row>
    <row r="114" spans="1:7" ht="15.75" x14ac:dyDescent="0.25">
      <c r="A114" s="6">
        <v>42613</v>
      </c>
      <c r="C114" s="5" t="s">
        <v>15</v>
      </c>
      <c r="D114" s="3"/>
      <c r="E114" s="3">
        <v>0.18</v>
      </c>
      <c r="F114" s="3">
        <f>F113+D114-E114</f>
        <v>15.990000000000002</v>
      </c>
      <c r="G114" s="94"/>
    </row>
    <row r="115" spans="1:7" ht="15.75" x14ac:dyDescent="0.25">
      <c r="A115" s="6">
        <v>42643</v>
      </c>
      <c r="C115" s="5" t="s">
        <v>15</v>
      </c>
      <c r="D115" s="3"/>
      <c r="E115" s="3">
        <v>0.19</v>
      </c>
      <c r="F115" s="3">
        <f>F114+D115-E115</f>
        <v>15.800000000000002</v>
      </c>
      <c r="G115" s="94"/>
    </row>
    <row r="117" spans="1:7" x14ac:dyDescent="0.2">
      <c r="C117" s="15" t="s">
        <v>47</v>
      </c>
      <c r="D117" s="9">
        <f>SUM(D102:D116)</f>
        <v>18</v>
      </c>
      <c r="E117" s="9">
        <f>SUM(E102:E116)</f>
        <v>2.1999999999999997</v>
      </c>
      <c r="F117" s="105">
        <f>D117-E117</f>
        <v>15.8</v>
      </c>
    </row>
    <row r="118" spans="1:7" ht="15.75" x14ac:dyDescent="0.25">
      <c r="G118" s="4"/>
    </row>
    <row r="119" spans="1:7" ht="15.75" x14ac:dyDescent="0.25">
      <c r="A119" s="158" t="s">
        <v>45</v>
      </c>
      <c r="B119" s="158"/>
      <c r="C119" s="94" t="s">
        <v>37</v>
      </c>
      <c r="D119" s="11" t="s">
        <v>46</v>
      </c>
      <c r="E119" s="13" t="s">
        <v>36</v>
      </c>
      <c r="F119" s="2"/>
    </row>
    <row r="120" spans="1:7" ht="15.75" x14ac:dyDescent="0.25">
      <c r="A120" s="151"/>
      <c r="B120" s="122"/>
      <c r="D120" s="11"/>
      <c r="G120" s="4" t="s">
        <v>6</v>
      </c>
    </row>
    <row r="121" spans="1:7" ht="15.75" x14ac:dyDescent="0.25">
      <c r="A121" s="111" t="s">
        <v>0</v>
      </c>
      <c r="B121" s="152" t="s">
        <v>1</v>
      </c>
      <c r="C121" s="4" t="s">
        <v>2</v>
      </c>
      <c r="D121" s="2" t="s">
        <v>3</v>
      </c>
      <c r="E121" s="2" t="s">
        <v>4</v>
      </c>
      <c r="F121" s="2" t="s">
        <v>30</v>
      </c>
    </row>
    <row r="122" spans="1:7" ht="30.75" x14ac:dyDescent="0.25">
      <c r="A122" s="6">
        <v>42524</v>
      </c>
      <c r="C122" s="5" t="s">
        <v>201</v>
      </c>
      <c r="D122" s="3">
        <v>298.17</v>
      </c>
      <c r="E122" s="2"/>
      <c r="F122" s="3">
        <v>298.17</v>
      </c>
      <c r="G122" s="94"/>
    </row>
    <row r="123" spans="1:7" ht="15.75" x14ac:dyDescent="0.25">
      <c r="A123" s="111"/>
      <c r="B123" s="152"/>
      <c r="C123" s="4"/>
      <c r="D123" s="2"/>
      <c r="E123" s="2"/>
    </row>
    <row r="124" spans="1:7" x14ac:dyDescent="0.2">
      <c r="C124" s="15" t="s">
        <v>47</v>
      </c>
      <c r="D124" s="9">
        <f>SUM(D122:D123)</f>
        <v>298.17</v>
      </c>
      <c r="E124" s="9">
        <f>SUM(E122:E123)</f>
        <v>0</v>
      </c>
      <c r="F124" s="3">
        <f>D124-E124</f>
        <v>298.17</v>
      </c>
    </row>
    <row r="126" spans="1:7" ht="15.75" x14ac:dyDescent="0.25">
      <c r="A126" s="158" t="s">
        <v>45</v>
      </c>
      <c r="B126" s="158"/>
      <c r="C126" s="94" t="s">
        <v>39</v>
      </c>
      <c r="D126" s="11" t="s">
        <v>46</v>
      </c>
      <c r="E126" s="13" t="s">
        <v>38</v>
      </c>
    </row>
    <row r="127" spans="1:7" ht="15.75" x14ac:dyDescent="0.25">
      <c r="A127" s="151"/>
      <c r="B127" s="122"/>
      <c r="D127" s="11"/>
      <c r="G127" s="4" t="s">
        <v>6</v>
      </c>
    </row>
    <row r="128" spans="1:7" s="8" customFormat="1" ht="15.75" x14ac:dyDescent="0.25">
      <c r="A128" s="111" t="s">
        <v>0</v>
      </c>
      <c r="B128" s="152" t="s">
        <v>1</v>
      </c>
      <c r="C128" s="4" t="s">
        <v>2</v>
      </c>
      <c r="D128" s="2" t="s">
        <v>3</v>
      </c>
      <c r="E128" s="2" t="s">
        <v>4</v>
      </c>
      <c r="F128" s="2" t="s">
        <v>30</v>
      </c>
      <c r="G128" s="5"/>
    </row>
    <row r="129" spans="1:7" ht="15.75" x14ac:dyDescent="0.25">
      <c r="A129" s="114"/>
      <c r="D129" s="3"/>
      <c r="E129" s="3"/>
      <c r="G129" s="94"/>
    </row>
    <row r="131" spans="1:7" x14ac:dyDescent="0.2">
      <c r="C131" s="15" t="s">
        <v>47</v>
      </c>
      <c r="D131" s="9">
        <f>SUM(D129:D130)</f>
        <v>0</v>
      </c>
      <c r="E131" s="9">
        <f>SUM(E129:E130)</f>
        <v>0</v>
      </c>
      <c r="F131" s="3">
        <f>D131-E131</f>
        <v>0</v>
      </c>
    </row>
    <row r="133" spans="1:7" ht="15.75" x14ac:dyDescent="0.25">
      <c r="A133" s="158" t="s">
        <v>45</v>
      </c>
      <c r="B133" s="158"/>
      <c r="C133" s="94" t="s">
        <v>40</v>
      </c>
      <c r="D133" s="11" t="s">
        <v>46</v>
      </c>
      <c r="E133" s="13" t="s">
        <v>9</v>
      </c>
    </row>
    <row r="134" spans="1:7" s="5" customFormat="1" ht="30" customHeight="1" x14ac:dyDescent="0.25">
      <c r="A134" s="151"/>
      <c r="B134" s="122"/>
      <c r="D134" s="11"/>
      <c r="E134" s="9"/>
      <c r="F134" s="3"/>
      <c r="G134" s="4" t="s">
        <v>6</v>
      </c>
    </row>
    <row r="135" spans="1:7" ht="15.75" x14ac:dyDescent="0.25">
      <c r="A135" s="111" t="s">
        <v>0</v>
      </c>
      <c r="B135" s="152" t="s">
        <v>1</v>
      </c>
      <c r="C135" s="4" t="s">
        <v>2</v>
      </c>
      <c r="D135" s="2" t="s">
        <v>3</v>
      </c>
      <c r="E135" s="2" t="s">
        <v>4</v>
      </c>
      <c r="F135" s="2" t="s">
        <v>30</v>
      </c>
    </row>
    <row r="136" spans="1:7" ht="30" x14ac:dyDescent="0.2">
      <c r="A136" s="112">
        <v>42299</v>
      </c>
      <c r="C136" s="5" t="s">
        <v>160</v>
      </c>
      <c r="D136" s="3">
        <v>117.45</v>
      </c>
      <c r="E136" s="3"/>
      <c r="F136" s="3">
        <v>117.45</v>
      </c>
    </row>
    <row r="137" spans="1:7" ht="30" x14ac:dyDescent="0.2">
      <c r="A137" s="112">
        <v>42299</v>
      </c>
      <c r="C137" s="5" t="s">
        <v>162</v>
      </c>
      <c r="D137" s="3">
        <v>116.51</v>
      </c>
      <c r="E137" s="3"/>
      <c r="F137" s="3">
        <f t="shared" ref="F137:F151" si="6">F136+D137-E137</f>
        <v>233.96</v>
      </c>
    </row>
    <row r="138" spans="1:7" ht="30" x14ac:dyDescent="0.2">
      <c r="A138" s="6">
        <v>42358</v>
      </c>
      <c r="C138" s="5" t="s">
        <v>178</v>
      </c>
      <c r="D138" s="3">
        <v>114.59</v>
      </c>
      <c r="E138" s="98"/>
      <c r="F138" s="3">
        <f t="shared" si="6"/>
        <v>348.55</v>
      </c>
    </row>
    <row r="139" spans="1:7" ht="30" x14ac:dyDescent="0.2">
      <c r="A139" s="6">
        <v>42388</v>
      </c>
      <c r="C139" s="5" t="s">
        <v>180</v>
      </c>
      <c r="D139" s="3">
        <v>118.45</v>
      </c>
      <c r="F139" s="3">
        <f t="shared" si="6"/>
        <v>467</v>
      </c>
    </row>
    <row r="140" spans="1:7" ht="30" x14ac:dyDescent="0.2">
      <c r="A140" s="6">
        <v>42390</v>
      </c>
      <c r="C140" s="5" t="s">
        <v>181</v>
      </c>
      <c r="D140" s="3">
        <v>118.45</v>
      </c>
      <c r="F140" s="3">
        <f t="shared" si="6"/>
        <v>585.45000000000005</v>
      </c>
    </row>
    <row r="141" spans="1:7" ht="30" x14ac:dyDescent="0.2">
      <c r="A141" s="6">
        <v>42402</v>
      </c>
      <c r="C141" s="5" t="s">
        <v>183</v>
      </c>
      <c r="D141" s="3">
        <v>128.44999999999999</v>
      </c>
      <c r="F141" s="3">
        <f t="shared" si="6"/>
        <v>713.90000000000009</v>
      </c>
    </row>
    <row r="142" spans="1:7" ht="30" x14ac:dyDescent="0.2">
      <c r="A142" s="6">
        <v>42415</v>
      </c>
      <c r="C142" s="5" t="s">
        <v>184</v>
      </c>
      <c r="D142" s="3">
        <v>118.45</v>
      </c>
      <c r="E142" s="3"/>
      <c r="F142" s="3">
        <f t="shared" si="6"/>
        <v>832.35000000000014</v>
      </c>
    </row>
    <row r="143" spans="1:7" ht="30" x14ac:dyDescent="0.2">
      <c r="A143" s="6">
        <v>42417</v>
      </c>
      <c r="C143" s="5" t="s">
        <v>186</v>
      </c>
      <c r="D143" s="3">
        <v>118.45</v>
      </c>
      <c r="E143" s="3"/>
      <c r="F143" s="3">
        <f t="shared" si="6"/>
        <v>950.80000000000018</v>
      </c>
    </row>
    <row r="144" spans="1:7" x14ac:dyDescent="0.2">
      <c r="A144" s="6">
        <v>42440</v>
      </c>
      <c r="C144" s="5" t="s">
        <v>190</v>
      </c>
      <c r="D144" s="3">
        <v>128.44999999999999</v>
      </c>
      <c r="E144" s="3"/>
      <c r="F144" s="3">
        <f t="shared" si="6"/>
        <v>1079.2500000000002</v>
      </c>
    </row>
    <row r="145" spans="1:7" ht="30" x14ac:dyDescent="0.2">
      <c r="A145" s="6">
        <v>42462</v>
      </c>
      <c r="C145" s="5" t="s">
        <v>193</v>
      </c>
      <c r="D145" s="3">
        <v>115.38</v>
      </c>
      <c r="E145" s="3"/>
      <c r="F145" s="3">
        <f t="shared" si="6"/>
        <v>1194.6300000000001</v>
      </c>
    </row>
    <row r="146" spans="1:7" ht="30" x14ac:dyDescent="0.2">
      <c r="A146" s="6">
        <v>42464</v>
      </c>
      <c r="C146" s="5" t="s">
        <v>194</v>
      </c>
      <c r="D146" s="3">
        <v>118.17</v>
      </c>
      <c r="E146" s="3"/>
      <c r="F146" s="3">
        <f t="shared" si="6"/>
        <v>1312.8000000000002</v>
      </c>
    </row>
    <row r="147" spans="1:7" ht="30" x14ac:dyDescent="0.2">
      <c r="A147" s="6">
        <v>42476</v>
      </c>
      <c r="C147" s="5" t="s">
        <v>195</v>
      </c>
      <c r="D147" s="3">
        <v>125.43</v>
      </c>
      <c r="E147" s="3"/>
      <c r="F147" s="3">
        <f t="shared" si="6"/>
        <v>1438.2300000000002</v>
      </c>
    </row>
    <row r="148" spans="1:7" ht="30.75" x14ac:dyDescent="0.25">
      <c r="A148" s="6">
        <v>42488</v>
      </c>
      <c r="C148" s="5" t="s">
        <v>196</v>
      </c>
      <c r="D148" s="3">
        <v>118.45</v>
      </c>
      <c r="E148" s="3"/>
      <c r="F148" s="3">
        <f t="shared" si="6"/>
        <v>1556.6800000000003</v>
      </c>
      <c r="G148" s="94"/>
    </row>
    <row r="149" spans="1:7" ht="15.75" x14ac:dyDescent="0.25">
      <c r="A149" s="6">
        <v>42533</v>
      </c>
      <c r="C149" s="5" t="s">
        <v>202</v>
      </c>
      <c r="D149" s="3">
        <v>133.44999999999999</v>
      </c>
      <c r="E149" s="3"/>
      <c r="F149" s="3">
        <f t="shared" si="6"/>
        <v>1690.1300000000003</v>
      </c>
      <c r="G149" s="94"/>
    </row>
    <row r="150" spans="1:7" ht="30.75" x14ac:dyDescent="0.25">
      <c r="A150" s="6">
        <v>42558</v>
      </c>
      <c r="C150" s="5" t="s">
        <v>205</v>
      </c>
      <c r="D150" s="3">
        <v>134.5</v>
      </c>
      <c r="E150" s="3"/>
      <c r="F150" s="3">
        <f t="shared" si="6"/>
        <v>1824.6300000000003</v>
      </c>
      <c r="G150" s="94"/>
    </row>
    <row r="151" spans="1:7" ht="30.75" x14ac:dyDescent="0.25">
      <c r="A151" s="6">
        <v>42572</v>
      </c>
      <c r="C151" s="5" t="s">
        <v>207</v>
      </c>
      <c r="D151" s="3">
        <v>125.55</v>
      </c>
      <c r="E151" s="3"/>
      <c r="F151" s="3">
        <f t="shared" si="6"/>
        <v>1950.1800000000003</v>
      </c>
      <c r="G151" s="94"/>
    </row>
    <row r="152" spans="1:7" ht="15.75" x14ac:dyDescent="0.25">
      <c r="A152" s="6"/>
      <c r="D152" s="3"/>
      <c r="E152" s="3"/>
      <c r="G152" s="94"/>
    </row>
    <row r="153" spans="1:7" ht="15.75" x14ac:dyDescent="0.25">
      <c r="A153" s="6"/>
      <c r="D153" s="3"/>
      <c r="E153" s="3"/>
      <c r="G153" s="94"/>
    </row>
    <row r="154" spans="1:7" x14ac:dyDescent="0.2">
      <c r="A154" s="112"/>
      <c r="D154" s="3"/>
    </row>
    <row r="155" spans="1:7" x14ac:dyDescent="0.2">
      <c r="C155" s="5" t="s">
        <v>47</v>
      </c>
      <c r="D155" s="9">
        <f>SUM(D136:D154)</f>
        <v>1950.1800000000003</v>
      </c>
      <c r="E155" s="9">
        <f>SUM(E136:E139)</f>
        <v>0</v>
      </c>
      <c r="F155" s="105">
        <f>D155+E155</f>
        <v>1950.1800000000003</v>
      </c>
    </row>
    <row r="157" spans="1:7" ht="15.75" x14ac:dyDescent="0.25">
      <c r="A157" s="158" t="s">
        <v>45</v>
      </c>
      <c r="B157" s="158"/>
      <c r="C157" s="94" t="s">
        <v>42</v>
      </c>
      <c r="D157" s="11" t="s">
        <v>46</v>
      </c>
      <c r="E157" s="13" t="s">
        <v>41</v>
      </c>
      <c r="G157" s="4" t="s">
        <v>6</v>
      </c>
    </row>
    <row r="158" spans="1:7" ht="15.75" x14ac:dyDescent="0.25">
      <c r="A158" s="151"/>
      <c r="B158" s="122"/>
      <c r="D158" s="11"/>
    </row>
    <row r="159" spans="1:7" ht="15.75" x14ac:dyDescent="0.25">
      <c r="A159" s="111" t="s">
        <v>0</v>
      </c>
      <c r="B159" s="152" t="s">
        <v>1</v>
      </c>
      <c r="C159" s="4" t="s">
        <v>2</v>
      </c>
      <c r="D159" s="2" t="s">
        <v>3</v>
      </c>
      <c r="E159" s="2" t="s">
        <v>4</v>
      </c>
      <c r="F159" s="2" t="s">
        <v>30</v>
      </c>
    </row>
    <row r="160" spans="1:7" x14ac:dyDescent="0.2">
      <c r="A160" s="114"/>
      <c r="D160" s="3"/>
      <c r="E160" s="3"/>
    </row>
    <row r="162" spans="3:6" x14ac:dyDescent="0.2">
      <c r="C162" s="15" t="s">
        <v>47</v>
      </c>
      <c r="D162" s="9">
        <f>SUM(D160:D161)</f>
        <v>0</v>
      </c>
      <c r="E162" s="9">
        <f>SUM(E160:E161)</f>
        <v>0</v>
      </c>
      <c r="F162" s="3">
        <f>D162-E162</f>
        <v>0</v>
      </c>
    </row>
    <row r="165" spans="3:6" x14ac:dyDescent="0.2">
      <c r="C165" s="15" t="s">
        <v>51</v>
      </c>
      <c r="D165" s="9">
        <f>D59+D74+D84+D95+D117+D124+D131+D155+D162</f>
        <v>7043.4</v>
      </c>
      <c r="E165" s="9">
        <f>E59+E74+E84+E95+E117+E124+E131+E155+E162</f>
        <v>6626.14</v>
      </c>
    </row>
  </sheetData>
  <mergeCells count="13">
    <mergeCell ref="A133:B133"/>
    <mergeCell ref="A157:B157"/>
    <mergeCell ref="B17:F17"/>
    <mergeCell ref="A19:C19"/>
    <mergeCell ref="A21:B21"/>
    <mergeCell ref="A62:B62"/>
    <mergeCell ref="A77:C77"/>
    <mergeCell ref="A79:B79"/>
    <mergeCell ref="A1:G1"/>
    <mergeCell ref="A86:B86"/>
    <mergeCell ref="A99:B99"/>
    <mergeCell ref="A119:B119"/>
    <mergeCell ref="A126:B1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2"/>
  <sheetViews>
    <sheetView workbookViewId="0">
      <pane ySplit="1" topLeftCell="A5" activePane="bottomLeft" state="frozen"/>
      <selection pane="bottomLeft" activeCell="C40" sqref="C40"/>
    </sheetView>
  </sheetViews>
  <sheetFormatPr defaultColWidth="8.6640625" defaultRowHeight="15" x14ac:dyDescent="0.2"/>
  <cols>
    <col min="1" max="1" width="10" style="110" bestFit="1" customWidth="1"/>
    <col min="2" max="2" width="8.6640625" style="7"/>
    <col min="3" max="3" width="35.44140625" customWidth="1"/>
    <col min="4" max="4" width="10" style="3" bestFit="1" customWidth="1"/>
    <col min="5" max="5" width="10.33203125" style="3" customWidth="1"/>
    <col min="6" max="6" width="12" style="3" customWidth="1"/>
    <col min="7" max="7" width="27.88671875" style="5" customWidth="1"/>
    <col min="8" max="8" width="10.44140625" style="7" customWidth="1"/>
  </cols>
  <sheetData>
    <row r="1" spans="1:8" s="1" customFormat="1" ht="15.75" x14ac:dyDescent="0.25">
      <c r="A1" s="16" t="s">
        <v>0</v>
      </c>
      <c r="B1" s="152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152" t="s">
        <v>7</v>
      </c>
    </row>
    <row r="2" spans="1:8" x14ac:dyDescent="0.2">
      <c r="A2" s="110">
        <v>41913</v>
      </c>
      <c r="C2" s="5" t="s">
        <v>218</v>
      </c>
      <c r="F2" s="3">
        <v>991.79</v>
      </c>
    </row>
    <row r="3" spans="1:8" x14ac:dyDescent="0.2">
      <c r="A3" s="110">
        <v>41921</v>
      </c>
      <c r="C3" s="5" t="s">
        <v>219</v>
      </c>
      <c r="D3" s="3">
        <v>16.940000000000001</v>
      </c>
      <c r="F3" s="3">
        <f t="shared" ref="F3:F38" si="0">F2-D3+E3</f>
        <v>974.84999999999991</v>
      </c>
      <c r="H3" s="7" t="s">
        <v>16</v>
      </c>
    </row>
    <row r="4" spans="1:8" ht="30" x14ac:dyDescent="0.2">
      <c r="A4" s="110">
        <v>41927</v>
      </c>
      <c r="C4" s="5" t="s">
        <v>220</v>
      </c>
      <c r="D4" s="3">
        <v>123.45</v>
      </c>
      <c r="F4" s="3">
        <f t="shared" si="0"/>
        <v>851.39999999999986</v>
      </c>
      <c r="G4" s="5" t="s">
        <v>221</v>
      </c>
      <c r="H4" s="7" t="s">
        <v>9</v>
      </c>
    </row>
    <row r="5" spans="1:8" ht="30" x14ac:dyDescent="0.2">
      <c r="A5" s="110">
        <v>41934</v>
      </c>
      <c r="C5" s="5" t="s">
        <v>222</v>
      </c>
      <c r="E5" s="3">
        <v>94</v>
      </c>
      <c r="F5" s="3">
        <f t="shared" si="0"/>
        <v>945.39999999999986</v>
      </c>
      <c r="G5" s="5" t="s">
        <v>223</v>
      </c>
      <c r="H5" s="7" t="s">
        <v>10</v>
      </c>
    </row>
    <row r="6" spans="1:8" ht="30" x14ac:dyDescent="0.2">
      <c r="A6" s="110">
        <v>41934</v>
      </c>
      <c r="C6" s="5" t="s">
        <v>172</v>
      </c>
      <c r="E6" s="3">
        <v>80</v>
      </c>
      <c r="F6" s="3">
        <f t="shared" si="0"/>
        <v>1025.3999999999999</v>
      </c>
      <c r="G6" s="5" t="s">
        <v>223</v>
      </c>
      <c r="H6" s="7" t="s">
        <v>10</v>
      </c>
    </row>
    <row r="7" spans="1:8" ht="30" x14ac:dyDescent="0.2">
      <c r="A7" s="110">
        <v>41939</v>
      </c>
      <c r="C7" s="5" t="s">
        <v>224</v>
      </c>
      <c r="D7" s="3">
        <v>115.76</v>
      </c>
      <c r="F7" s="3">
        <f t="shared" si="0"/>
        <v>909.63999999999987</v>
      </c>
      <c r="G7" s="5" t="s">
        <v>225</v>
      </c>
      <c r="H7" s="7" t="s">
        <v>9</v>
      </c>
    </row>
    <row r="8" spans="1:8" ht="15.75" customHeight="1" x14ac:dyDescent="0.2">
      <c r="A8" s="110">
        <v>41940</v>
      </c>
      <c r="C8" s="5" t="s">
        <v>226</v>
      </c>
      <c r="E8" s="3">
        <v>40</v>
      </c>
      <c r="F8" s="3">
        <f t="shared" si="0"/>
        <v>949.63999999999987</v>
      </c>
      <c r="G8" s="5" t="s">
        <v>227</v>
      </c>
      <c r="H8" s="7" t="s">
        <v>10</v>
      </c>
    </row>
    <row r="9" spans="1:8" ht="30" x14ac:dyDescent="0.2">
      <c r="A9" s="110">
        <v>41943</v>
      </c>
      <c r="C9" s="5" t="s">
        <v>228</v>
      </c>
      <c r="D9" s="3">
        <v>115.76</v>
      </c>
      <c r="F9" s="3">
        <f t="shared" si="0"/>
        <v>833.87999999999988</v>
      </c>
      <c r="G9" s="5" t="s">
        <v>229</v>
      </c>
      <c r="H9" s="7" t="s">
        <v>9</v>
      </c>
    </row>
    <row r="10" spans="1:8" x14ac:dyDescent="0.2">
      <c r="A10" s="110">
        <v>41943</v>
      </c>
      <c r="C10" s="5" t="s">
        <v>15</v>
      </c>
      <c r="E10" s="3">
        <v>0.04</v>
      </c>
      <c r="F10" s="3">
        <f t="shared" si="0"/>
        <v>833.91999999999985</v>
      </c>
      <c r="G10" s="5" t="s">
        <v>230</v>
      </c>
      <c r="H10" s="7" t="s">
        <v>16</v>
      </c>
    </row>
    <row r="11" spans="1:8" ht="30" x14ac:dyDescent="0.2">
      <c r="A11" s="103">
        <v>41948</v>
      </c>
      <c r="C11" s="104" t="s">
        <v>231</v>
      </c>
      <c r="E11" s="3">
        <v>1000</v>
      </c>
      <c r="F11" s="3">
        <f t="shared" si="0"/>
        <v>1833.9199999999998</v>
      </c>
      <c r="G11" s="5" t="s">
        <v>232</v>
      </c>
      <c r="H11" s="7" t="s">
        <v>12</v>
      </c>
    </row>
    <row r="12" spans="1:8" x14ac:dyDescent="0.2">
      <c r="A12" s="103">
        <v>41955</v>
      </c>
      <c r="C12" s="104" t="s">
        <v>231</v>
      </c>
      <c r="E12" s="3">
        <v>63.38</v>
      </c>
      <c r="F12" s="3">
        <f t="shared" si="0"/>
        <v>1897.3</v>
      </c>
      <c r="H12" s="7" t="s">
        <v>12</v>
      </c>
    </row>
    <row r="13" spans="1:8" ht="30" x14ac:dyDescent="0.2">
      <c r="A13" s="103">
        <v>41955</v>
      </c>
      <c r="C13" s="104" t="s">
        <v>233</v>
      </c>
      <c r="E13" s="3">
        <v>36.619999999999997</v>
      </c>
      <c r="F13" s="3">
        <f t="shared" si="0"/>
        <v>1933.9199999999998</v>
      </c>
      <c r="H13" s="7" t="s">
        <v>10</v>
      </c>
    </row>
    <row r="14" spans="1:8" ht="30" x14ac:dyDescent="0.2">
      <c r="A14" s="103">
        <v>41957</v>
      </c>
      <c r="C14" s="104" t="s">
        <v>234</v>
      </c>
      <c r="E14" s="3">
        <v>100</v>
      </c>
      <c r="F14" s="3">
        <f t="shared" si="0"/>
        <v>2033.9199999999998</v>
      </c>
      <c r="H14" s="7" t="s">
        <v>10</v>
      </c>
    </row>
    <row r="15" spans="1:8" ht="30" x14ac:dyDescent="0.2">
      <c r="A15" s="110">
        <v>41957</v>
      </c>
      <c r="C15" s="5" t="s">
        <v>235</v>
      </c>
      <c r="E15" s="3">
        <v>25</v>
      </c>
      <c r="F15" s="3">
        <f t="shared" si="0"/>
        <v>2058.92</v>
      </c>
      <c r="H15" s="7" t="s">
        <v>10</v>
      </c>
    </row>
    <row r="16" spans="1:8" x14ac:dyDescent="0.2">
      <c r="A16" s="110">
        <v>41967</v>
      </c>
      <c r="C16" s="5" t="s">
        <v>87</v>
      </c>
      <c r="E16" s="3">
        <v>200</v>
      </c>
      <c r="F16" s="3">
        <f t="shared" si="0"/>
        <v>2258.92</v>
      </c>
      <c r="H16" s="7" t="s">
        <v>10</v>
      </c>
    </row>
    <row r="17" spans="1:8" x14ac:dyDescent="0.2">
      <c r="A17" s="110">
        <v>41971</v>
      </c>
      <c r="C17" s="5" t="s">
        <v>15</v>
      </c>
      <c r="E17" s="3">
        <v>7.0000000000000007E-2</v>
      </c>
      <c r="F17" s="3">
        <f t="shared" si="0"/>
        <v>2258.9900000000002</v>
      </c>
      <c r="H17" s="7" t="s">
        <v>16</v>
      </c>
    </row>
    <row r="18" spans="1:8" x14ac:dyDescent="0.2">
      <c r="A18" s="110">
        <v>41984</v>
      </c>
      <c r="C18" s="5" t="s">
        <v>236</v>
      </c>
      <c r="E18" s="3">
        <v>100</v>
      </c>
      <c r="F18" s="3">
        <f t="shared" si="0"/>
        <v>2358.9900000000002</v>
      </c>
      <c r="H18" s="7" t="s">
        <v>10</v>
      </c>
    </row>
    <row r="19" spans="1:8" x14ac:dyDescent="0.2">
      <c r="A19" s="110">
        <v>42004</v>
      </c>
      <c r="C19" s="5" t="s">
        <v>15</v>
      </c>
      <c r="E19" s="3">
        <v>0.09</v>
      </c>
      <c r="F19" s="3">
        <f t="shared" si="0"/>
        <v>2359.0800000000004</v>
      </c>
      <c r="H19" s="7" t="s">
        <v>16</v>
      </c>
    </row>
    <row r="20" spans="1:8" x14ac:dyDescent="0.2">
      <c r="A20" s="110">
        <v>42028</v>
      </c>
      <c r="C20" s="5" t="s">
        <v>222</v>
      </c>
      <c r="E20" s="3">
        <v>123</v>
      </c>
      <c r="F20" s="3">
        <f t="shared" si="0"/>
        <v>2482.0800000000004</v>
      </c>
      <c r="H20" s="7" t="s">
        <v>10</v>
      </c>
    </row>
    <row r="21" spans="1:8" x14ac:dyDescent="0.2">
      <c r="A21" s="110">
        <v>42034</v>
      </c>
      <c r="C21" s="5" t="s">
        <v>15</v>
      </c>
      <c r="E21" s="3">
        <v>0.1</v>
      </c>
      <c r="F21" s="3">
        <f t="shared" si="0"/>
        <v>2482.1800000000003</v>
      </c>
      <c r="H21" s="7" t="s">
        <v>16</v>
      </c>
    </row>
    <row r="22" spans="1:8" x14ac:dyDescent="0.2">
      <c r="A22" s="110">
        <v>42047</v>
      </c>
      <c r="C22" s="5" t="s">
        <v>237</v>
      </c>
      <c r="E22" s="3">
        <v>40</v>
      </c>
      <c r="F22" s="3">
        <f t="shared" si="0"/>
        <v>2522.1800000000003</v>
      </c>
      <c r="H22" s="7" t="s">
        <v>10</v>
      </c>
    </row>
    <row r="23" spans="1:8" ht="30" x14ac:dyDescent="0.2">
      <c r="A23" s="110">
        <v>42047</v>
      </c>
      <c r="C23" s="5" t="s">
        <v>238</v>
      </c>
      <c r="D23" s="3">
        <v>122.3</v>
      </c>
      <c r="F23" s="3">
        <f t="shared" si="0"/>
        <v>2399.88</v>
      </c>
      <c r="G23" s="5" t="s">
        <v>239</v>
      </c>
      <c r="H23" s="7" t="s">
        <v>9</v>
      </c>
    </row>
    <row r="24" spans="1:8" x14ac:dyDescent="0.2">
      <c r="A24" s="110">
        <v>42062</v>
      </c>
      <c r="C24" s="5" t="s">
        <v>15</v>
      </c>
      <c r="E24" s="3">
        <v>0.09</v>
      </c>
      <c r="F24" s="3">
        <f t="shared" si="0"/>
        <v>2399.9700000000003</v>
      </c>
      <c r="H24" s="7" t="s">
        <v>16</v>
      </c>
    </row>
    <row r="25" spans="1:8" ht="30" x14ac:dyDescent="0.2">
      <c r="A25" s="110">
        <v>42069</v>
      </c>
      <c r="C25" s="5" t="s">
        <v>240</v>
      </c>
      <c r="D25" s="3">
        <v>38.340000000000003</v>
      </c>
      <c r="F25" s="3">
        <f t="shared" si="0"/>
        <v>2361.63</v>
      </c>
      <c r="G25" s="5" t="s">
        <v>241</v>
      </c>
      <c r="H25" s="7" t="s">
        <v>33</v>
      </c>
    </row>
    <row r="26" spans="1:8" x14ac:dyDescent="0.2">
      <c r="A26" s="110">
        <v>42076</v>
      </c>
      <c r="C26" s="5" t="s">
        <v>242</v>
      </c>
      <c r="E26" s="3">
        <v>25</v>
      </c>
      <c r="F26" s="3">
        <f t="shared" si="0"/>
        <v>2386.63</v>
      </c>
      <c r="H26" s="7" t="s">
        <v>10</v>
      </c>
    </row>
    <row r="27" spans="1:8" x14ac:dyDescent="0.2">
      <c r="A27" s="110">
        <v>42076</v>
      </c>
      <c r="C27" s="5" t="s">
        <v>243</v>
      </c>
      <c r="E27" s="3">
        <v>30</v>
      </c>
      <c r="F27" s="3">
        <f t="shared" si="0"/>
        <v>2416.63</v>
      </c>
      <c r="H27" s="7" t="s">
        <v>10</v>
      </c>
    </row>
    <row r="28" spans="1:8" ht="30" x14ac:dyDescent="0.2">
      <c r="A28" s="110">
        <v>42076</v>
      </c>
      <c r="C28" s="5" t="s">
        <v>234</v>
      </c>
      <c r="E28" s="3">
        <v>300</v>
      </c>
      <c r="F28" s="3">
        <f t="shared" si="0"/>
        <v>2716.63</v>
      </c>
      <c r="H28" s="7" t="s">
        <v>10</v>
      </c>
    </row>
    <row r="29" spans="1:8" x14ac:dyDescent="0.2">
      <c r="A29" s="110">
        <v>42084</v>
      </c>
      <c r="C29" s="5" t="s">
        <v>244</v>
      </c>
      <c r="E29" s="3">
        <v>60</v>
      </c>
      <c r="F29" s="3">
        <f t="shared" si="0"/>
        <v>2776.63</v>
      </c>
      <c r="H29" s="7" t="s">
        <v>10</v>
      </c>
    </row>
    <row r="30" spans="1:8" x14ac:dyDescent="0.2">
      <c r="A30" s="110">
        <v>42084</v>
      </c>
      <c r="C30" s="5" t="s">
        <v>22</v>
      </c>
      <c r="E30" s="3">
        <v>40</v>
      </c>
      <c r="F30" s="3">
        <f t="shared" si="0"/>
        <v>2816.63</v>
      </c>
      <c r="H30" s="7" t="s">
        <v>10</v>
      </c>
    </row>
    <row r="31" spans="1:8" ht="30" x14ac:dyDescent="0.2">
      <c r="A31" s="110">
        <v>42086</v>
      </c>
      <c r="C31" s="5" t="s">
        <v>245</v>
      </c>
      <c r="D31" s="3">
        <v>37.36</v>
      </c>
      <c r="F31" s="3">
        <f t="shared" si="0"/>
        <v>2779.27</v>
      </c>
      <c r="G31" s="5" t="s">
        <v>246</v>
      </c>
      <c r="H31" s="7" t="s">
        <v>33</v>
      </c>
    </row>
    <row r="32" spans="1:8" ht="30" x14ac:dyDescent="0.2">
      <c r="A32" s="110">
        <v>42093</v>
      </c>
      <c r="C32" s="5" t="s">
        <v>247</v>
      </c>
      <c r="E32" s="3">
        <v>100</v>
      </c>
      <c r="F32" s="3">
        <f t="shared" si="0"/>
        <v>2879.27</v>
      </c>
      <c r="H32" s="7" t="s">
        <v>10</v>
      </c>
    </row>
    <row r="33" spans="1:8" x14ac:dyDescent="0.2">
      <c r="A33" s="106">
        <v>42093</v>
      </c>
      <c r="C33" s="107" t="s">
        <v>87</v>
      </c>
      <c r="E33" s="108">
        <v>150</v>
      </c>
      <c r="F33" s="3">
        <f t="shared" si="0"/>
        <v>3029.27</v>
      </c>
      <c r="H33" s="7" t="s">
        <v>10</v>
      </c>
    </row>
    <row r="34" spans="1:8" x14ac:dyDescent="0.2">
      <c r="A34" s="110">
        <v>42094</v>
      </c>
      <c r="C34" s="5" t="s">
        <v>15</v>
      </c>
      <c r="E34" s="3">
        <v>0.1</v>
      </c>
      <c r="F34" s="3">
        <f t="shared" si="0"/>
        <v>3029.37</v>
      </c>
      <c r="H34" s="7" t="s">
        <v>16</v>
      </c>
    </row>
    <row r="35" spans="1:8" ht="30" x14ac:dyDescent="0.2">
      <c r="A35" s="106">
        <v>42105</v>
      </c>
      <c r="C35" s="107" t="s">
        <v>248</v>
      </c>
      <c r="E35" s="108">
        <v>234</v>
      </c>
      <c r="F35" s="3">
        <f t="shared" si="0"/>
        <v>3263.37</v>
      </c>
      <c r="H35" s="7" t="s">
        <v>10</v>
      </c>
    </row>
    <row r="36" spans="1:8" x14ac:dyDescent="0.2">
      <c r="A36" s="110">
        <v>42115</v>
      </c>
      <c r="C36" s="5" t="s">
        <v>55</v>
      </c>
      <c r="E36" s="3">
        <v>100</v>
      </c>
      <c r="F36" s="3">
        <f t="shared" si="0"/>
        <v>3363.37</v>
      </c>
      <c r="H36" s="7" t="s">
        <v>10</v>
      </c>
    </row>
    <row r="37" spans="1:8" x14ac:dyDescent="0.2">
      <c r="A37" s="110">
        <v>42124</v>
      </c>
      <c r="C37" s="5" t="s">
        <v>15</v>
      </c>
      <c r="E37" s="3">
        <v>0.13</v>
      </c>
      <c r="F37" s="3">
        <f t="shared" si="0"/>
        <v>3363.5</v>
      </c>
      <c r="H37" s="7" t="s">
        <v>16</v>
      </c>
    </row>
    <row r="38" spans="1:8" ht="30" x14ac:dyDescent="0.2">
      <c r="A38" s="110">
        <v>42129</v>
      </c>
      <c r="C38" s="5" t="s">
        <v>249</v>
      </c>
      <c r="E38" s="3">
        <v>100</v>
      </c>
      <c r="F38" s="3">
        <f t="shared" si="0"/>
        <v>3463.5</v>
      </c>
      <c r="H38" s="7" t="s">
        <v>10</v>
      </c>
    </row>
    <row r="39" spans="1:8" x14ac:dyDescent="0.2">
      <c r="A39" s="110">
        <v>42129</v>
      </c>
      <c r="C39" s="5" t="s">
        <v>250</v>
      </c>
      <c r="E39" s="3">
        <v>2500</v>
      </c>
      <c r="F39" s="3">
        <f t="shared" ref="F39:F58" si="1">F38-D39+E39</f>
        <v>5963.5</v>
      </c>
      <c r="H39" s="7" t="s">
        <v>10</v>
      </c>
    </row>
    <row r="40" spans="1:8" ht="30" x14ac:dyDescent="0.2">
      <c r="A40" s="110">
        <v>42142</v>
      </c>
      <c r="C40" s="5" t="s">
        <v>203</v>
      </c>
      <c r="E40" s="3">
        <v>25</v>
      </c>
      <c r="F40" s="3">
        <f t="shared" si="1"/>
        <v>5988.5</v>
      </c>
      <c r="H40" s="7" t="s">
        <v>10</v>
      </c>
    </row>
    <row r="41" spans="1:8" x14ac:dyDescent="0.2">
      <c r="A41" s="110">
        <v>42153</v>
      </c>
      <c r="C41" s="5" t="s">
        <v>15</v>
      </c>
      <c r="E41" s="3">
        <v>0.23</v>
      </c>
      <c r="F41" s="3">
        <f t="shared" si="1"/>
        <v>5988.73</v>
      </c>
      <c r="H41" s="7" t="s">
        <v>16</v>
      </c>
    </row>
    <row r="42" spans="1:8" x14ac:dyDescent="0.2">
      <c r="A42" s="110">
        <v>42172</v>
      </c>
      <c r="B42" s="7">
        <v>1241</v>
      </c>
      <c r="C42" s="5" t="s">
        <v>251</v>
      </c>
      <c r="D42" s="3">
        <v>300</v>
      </c>
      <c r="F42" s="3">
        <f t="shared" si="1"/>
        <v>5688.73</v>
      </c>
      <c r="H42" s="7" t="s">
        <v>12</v>
      </c>
    </row>
    <row r="43" spans="1:8" x14ac:dyDescent="0.2">
      <c r="A43" s="110">
        <v>42178</v>
      </c>
      <c r="C43" s="5" t="s">
        <v>243</v>
      </c>
      <c r="E43" s="3">
        <v>30</v>
      </c>
      <c r="F43" s="3">
        <f t="shared" si="1"/>
        <v>5718.73</v>
      </c>
      <c r="H43" s="7" t="s">
        <v>10</v>
      </c>
    </row>
    <row r="44" spans="1:8" ht="30" x14ac:dyDescent="0.2">
      <c r="A44" s="110">
        <v>42181</v>
      </c>
      <c r="C44" s="5" t="s">
        <v>252</v>
      </c>
      <c r="D44" s="3">
        <v>117.45</v>
      </c>
      <c r="F44" s="3">
        <f t="shared" si="1"/>
        <v>5601.28</v>
      </c>
      <c r="H44" s="7" t="s">
        <v>9</v>
      </c>
    </row>
    <row r="45" spans="1:8" x14ac:dyDescent="0.2">
      <c r="A45" s="110">
        <v>42185</v>
      </c>
      <c r="C45" s="5" t="s">
        <v>15</v>
      </c>
      <c r="E45" s="3">
        <v>0.24</v>
      </c>
      <c r="F45" s="3">
        <f t="shared" si="1"/>
        <v>5601.5199999999995</v>
      </c>
      <c r="H45" s="7" t="s">
        <v>16</v>
      </c>
    </row>
    <row r="46" spans="1:8" x14ac:dyDescent="0.2">
      <c r="A46" s="110">
        <v>42192</v>
      </c>
      <c r="C46" s="5" t="s">
        <v>172</v>
      </c>
      <c r="E46" s="3">
        <v>100</v>
      </c>
      <c r="F46" s="3">
        <f t="shared" si="1"/>
        <v>5701.5199999999995</v>
      </c>
      <c r="H46" s="7" t="s">
        <v>10</v>
      </c>
    </row>
    <row r="47" spans="1:8" ht="30" x14ac:dyDescent="0.2">
      <c r="A47" s="110">
        <v>42194</v>
      </c>
      <c r="C47" s="5" t="s">
        <v>249</v>
      </c>
      <c r="E47" s="3">
        <v>50</v>
      </c>
      <c r="F47" s="3">
        <f t="shared" si="1"/>
        <v>5751.5199999999995</v>
      </c>
      <c r="H47" s="7" t="s">
        <v>10</v>
      </c>
    </row>
    <row r="48" spans="1:8" ht="30" x14ac:dyDescent="0.2">
      <c r="A48" s="110">
        <v>42200</v>
      </c>
      <c r="C48" s="5" t="s">
        <v>235</v>
      </c>
      <c r="E48" s="3">
        <v>25</v>
      </c>
      <c r="F48" s="3">
        <f t="shared" si="1"/>
        <v>5776.5199999999995</v>
      </c>
      <c r="H48" s="7" t="s">
        <v>10</v>
      </c>
    </row>
    <row r="49" spans="1:8" ht="30" x14ac:dyDescent="0.2">
      <c r="A49" s="110">
        <v>42200</v>
      </c>
      <c r="C49" s="5" t="s">
        <v>248</v>
      </c>
      <c r="E49" s="3">
        <v>69</v>
      </c>
      <c r="F49" s="3">
        <f t="shared" si="1"/>
        <v>5845.5199999999995</v>
      </c>
      <c r="H49" s="7" t="s">
        <v>10</v>
      </c>
    </row>
    <row r="50" spans="1:8" ht="30" x14ac:dyDescent="0.2">
      <c r="A50" s="110">
        <v>42202</v>
      </c>
      <c r="C50" s="5" t="s">
        <v>253</v>
      </c>
      <c r="E50" s="3">
        <v>75</v>
      </c>
      <c r="F50" s="3">
        <f t="shared" si="1"/>
        <v>5920.5199999999995</v>
      </c>
      <c r="H50" s="7" t="s">
        <v>10</v>
      </c>
    </row>
    <row r="51" spans="1:8" x14ac:dyDescent="0.2">
      <c r="A51" s="110">
        <v>42210</v>
      </c>
      <c r="C51" s="5" t="s">
        <v>254</v>
      </c>
      <c r="E51" s="3">
        <v>200</v>
      </c>
      <c r="F51" s="3">
        <f t="shared" si="1"/>
        <v>6120.5199999999995</v>
      </c>
      <c r="H51" s="7" t="s">
        <v>10</v>
      </c>
    </row>
    <row r="52" spans="1:8" x14ac:dyDescent="0.2">
      <c r="A52" s="110">
        <v>42216</v>
      </c>
      <c r="C52" s="5" t="s">
        <v>15</v>
      </c>
      <c r="E52" s="3">
        <v>0.24</v>
      </c>
      <c r="F52" s="3">
        <f t="shared" si="1"/>
        <v>6120.7599999999993</v>
      </c>
      <c r="H52" s="7" t="s">
        <v>16</v>
      </c>
    </row>
    <row r="53" spans="1:8" ht="30" x14ac:dyDescent="0.2">
      <c r="A53" s="110">
        <v>42233</v>
      </c>
      <c r="C53" s="5" t="s">
        <v>255</v>
      </c>
      <c r="D53" s="3">
        <v>124.17</v>
      </c>
      <c r="F53" s="3">
        <f t="shared" si="1"/>
        <v>5996.5899999999992</v>
      </c>
      <c r="G53" s="5" t="s">
        <v>256</v>
      </c>
      <c r="H53" s="7" t="s">
        <v>9</v>
      </c>
    </row>
    <row r="54" spans="1:8" x14ac:dyDescent="0.2">
      <c r="A54" s="110">
        <v>42247</v>
      </c>
      <c r="C54" s="5" t="s">
        <v>15</v>
      </c>
      <c r="E54" s="3">
        <v>0.25</v>
      </c>
      <c r="F54" s="3">
        <f t="shared" si="1"/>
        <v>5996.8399999999992</v>
      </c>
      <c r="H54" s="7" t="s">
        <v>16</v>
      </c>
    </row>
    <row r="55" spans="1:8" ht="30" x14ac:dyDescent="0.2">
      <c r="A55" s="110">
        <v>42265</v>
      </c>
      <c r="C55" s="5" t="s">
        <v>240</v>
      </c>
      <c r="D55" s="3">
        <v>38.950000000000003</v>
      </c>
      <c r="F55" s="3">
        <f t="shared" si="1"/>
        <v>5957.8899999999994</v>
      </c>
      <c r="H55" s="7" t="s">
        <v>33</v>
      </c>
    </row>
    <row r="56" spans="1:8" x14ac:dyDescent="0.2">
      <c r="A56" s="110">
        <v>42268</v>
      </c>
      <c r="C56" s="5" t="s">
        <v>257</v>
      </c>
      <c r="D56" s="3">
        <v>2500</v>
      </c>
      <c r="F56" s="3">
        <f t="shared" si="1"/>
        <v>3457.8899999999994</v>
      </c>
      <c r="H56" s="7" t="s">
        <v>10</v>
      </c>
    </row>
    <row r="57" spans="1:8" ht="30" x14ac:dyDescent="0.2">
      <c r="A57" s="110">
        <v>42271</v>
      </c>
      <c r="C57" s="5" t="s">
        <v>258</v>
      </c>
      <c r="D57" s="3">
        <v>124.17</v>
      </c>
      <c r="F57" s="3">
        <f t="shared" si="1"/>
        <v>3333.7199999999993</v>
      </c>
      <c r="G57" s="5" t="s">
        <v>259</v>
      </c>
      <c r="H57" s="7" t="s">
        <v>9</v>
      </c>
    </row>
    <row r="58" spans="1:8" x14ac:dyDescent="0.2">
      <c r="A58" s="110">
        <v>42277</v>
      </c>
      <c r="C58" s="5" t="s">
        <v>15</v>
      </c>
      <c r="E58" s="3">
        <v>0.24</v>
      </c>
      <c r="F58" s="3">
        <f t="shared" si="1"/>
        <v>3333.9599999999991</v>
      </c>
      <c r="H58" s="7" t="s">
        <v>16</v>
      </c>
    </row>
    <row r="59" spans="1:8" x14ac:dyDescent="0.2">
      <c r="C59" s="5"/>
    </row>
    <row r="60" spans="1:8" x14ac:dyDescent="0.2">
      <c r="C60" s="5"/>
    </row>
    <row r="61" spans="1:8" x14ac:dyDescent="0.2">
      <c r="C61" s="5"/>
    </row>
    <row r="62" spans="1:8" x14ac:dyDescent="0.2">
      <c r="C62" s="5"/>
    </row>
    <row r="63" spans="1:8" x14ac:dyDescent="0.2">
      <c r="C63" s="5"/>
    </row>
    <row r="64" spans="1:8" x14ac:dyDescent="0.2">
      <c r="C64" s="10" t="s">
        <v>95</v>
      </c>
      <c r="F64" s="3">
        <f>IF(COUNT(F2:F63),LOOKUP(1E+100,F2:F63),"")</f>
        <v>3333.9599999999991</v>
      </c>
    </row>
    <row r="65" spans="3:7" x14ac:dyDescent="0.2">
      <c r="C65" s="10" t="s">
        <v>8</v>
      </c>
      <c r="F65" s="3">
        <f>F2</f>
        <v>991.79</v>
      </c>
    </row>
    <row r="66" spans="3:7" x14ac:dyDescent="0.2">
      <c r="C66" s="10" t="s">
        <v>96</v>
      </c>
      <c r="F66" s="3">
        <f>F64-F65</f>
        <v>2342.1699999999992</v>
      </c>
    </row>
    <row r="67" spans="3:7" x14ac:dyDescent="0.2">
      <c r="C67" s="10"/>
    </row>
    <row r="68" spans="3:7" x14ac:dyDescent="0.2">
      <c r="C68" s="10" t="s">
        <v>47</v>
      </c>
      <c r="D68" s="3">
        <f>SUM(D2:D63)</f>
        <v>3774.6500000000005</v>
      </c>
      <c r="E68" s="3">
        <f>SUM(E2:E63)</f>
        <v>6116.8199999999979</v>
      </c>
      <c r="F68" s="3">
        <f>E68-D68</f>
        <v>2342.1699999999973</v>
      </c>
      <c r="G68" s="5" t="s">
        <v>260</v>
      </c>
    </row>
    <row r="72" spans="3:7" x14ac:dyDescent="0.2">
      <c r="C72" t="s">
        <v>261</v>
      </c>
    </row>
  </sheetData>
  <printOptions horizontalCentered="1" verticalCentered="1" headings="1"/>
  <pageMargins left="0.7" right="0.7" top="0.75" bottom="0.75" header="0.3" footer="0.3"/>
  <pageSetup scale="49" orientation="portrait" r:id="rId1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G147"/>
  <sheetViews>
    <sheetView workbookViewId="0">
      <selection activeCell="F7" sqref="F7"/>
    </sheetView>
  </sheetViews>
  <sheetFormatPr defaultColWidth="8.6640625" defaultRowHeight="15" x14ac:dyDescent="0.2"/>
  <cols>
    <col min="1" max="1" width="10" style="10" bestFit="1" customWidth="1"/>
    <col min="3" max="3" width="35.44140625" customWidth="1"/>
    <col min="4" max="5" width="10" style="9" bestFit="1" customWidth="1"/>
    <col min="6" max="6" width="12" style="3" customWidth="1"/>
    <col min="7" max="7" width="27" style="5" customWidth="1"/>
  </cols>
  <sheetData>
    <row r="2" spans="2:7" ht="40.5" x14ac:dyDescent="0.55000000000000004">
      <c r="B2" s="2" t="s">
        <v>24</v>
      </c>
      <c r="C2" s="152" t="s">
        <v>25</v>
      </c>
      <c r="D2" s="14" t="s">
        <v>262</v>
      </c>
      <c r="E2" s="14" t="s">
        <v>26</v>
      </c>
      <c r="F2" s="14" t="s">
        <v>27</v>
      </c>
      <c r="G2" s="14" t="s">
        <v>6</v>
      </c>
    </row>
    <row r="3" spans="2:7" x14ac:dyDescent="0.2">
      <c r="B3" s="9" t="s">
        <v>10</v>
      </c>
      <c r="C3" t="s">
        <v>28</v>
      </c>
      <c r="D3" s="3">
        <v>3100</v>
      </c>
      <c r="E3" s="9">
        <f>F58</f>
        <v>2551.62</v>
      </c>
      <c r="F3" s="3">
        <f>E3-D3</f>
        <v>-548.38000000000011</v>
      </c>
    </row>
    <row r="4" spans="2:7" x14ac:dyDescent="0.2">
      <c r="B4" s="9" t="s">
        <v>12</v>
      </c>
      <c r="C4" t="s">
        <v>29</v>
      </c>
      <c r="D4" s="3">
        <v>500</v>
      </c>
      <c r="E4" s="9">
        <f>F68</f>
        <v>763.38000000000011</v>
      </c>
      <c r="F4" s="3">
        <f>E4-D4</f>
        <v>263.38000000000011</v>
      </c>
    </row>
    <row r="5" spans="2:7" x14ac:dyDescent="0.2">
      <c r="B5" s="9"/>
      <c r="C5" s="10" t="s">
        <v>30</v>
      </c>
      <c r="D5" s="3">
        <f>SUM(D3:D4)</f>
        <v>3600</v>
      </c>
      <c r="E5" s="3">
        <f>SUM(E3:E4)</f>
        <v>3315</v>
      </c>
      <c r="F5" s="3">
        <f>SUM(F3:F4)</f>
        <v>-285</v>
      </c>
    </row>
    <row r="6" spans="2:7" x14ac:dyDescent="0.2">
      <c r="B6" s="9"/>
      <c r="D6" s="3"/>
    </row>
    <row r="7" spans="2:7" x14ac:dyDescent="0.2">
      <c r="B7" s="9" t="s">
        <v>31</v>
      </c>
      <c r="C7" t="s">
        <v>32</v>
      </c>
      <c r="D7" s="3">
        <v>1800</v>
      </c>
      <c r="E7" s="9">
        <f>F78</f>
        <v>0</v>
      </c>
      <c r="F7" s="3">
        <f>E7-D7</f>
        <v>-1800</v>
      </c>
      <c r="G7" s="5" t="s">
        <v>263</v>
      </c>
    </row>
    <row r="8" spans="2:7" x14ac:dyDescent="0.2">
      <c r="B8" s="9" t="s">
        <v>33</v>
      </c>
      <c r="C8" t="s">
        <v>213</v>
      </c>
      <c r="D8" s="3">
        <v>500</v>
      </c>
      <c r="E8" s="9">
        <f>F87</f>
        <v>114.65</v>
      </c>
      <c r="F8" s="3">
        <f t="shared" ref="F8:F14" si="0">E8-D8</f>
        <v>-385.35</v>
      </c>
    </row>
    <row r="9" spans="2:7" x14ac:dyDescent="0.2">
      <c r="B9" s="9" t="s">
        <v>16</v>
      </c>
      <c r="C9" t="s">
        <v>35</v>
      </c>
      <c r="D9" s="3">
        <v>50</v>
      </c>
      <c r="E9" s="9">
        <f>F108</f>
        <v>15.120000000000001</v>
      </c>
      <c r="F9" s="3">
        <f t="shared" si="0"/>
        <v>-34.879999999999995</v>
      </c>
    </row>
    <row r="10" spans="2:7" x14ac:dyDescent="0.2">
      <c r="B10" s="9" t="s">
        <v>36</v>
      </c>
      <c r="C10" t="s">
        <v>37</v>
      </c>
      <c r="D10" s="3">
        <v>100</v>
      </c>
      <c r="E10" s="9">
        <f>F115</f>
        <v>0</v>
      </c>
      <c r="F10" s="3">
        <f t="shared" si="0"/>
        <v>-100</v>
      </c>
    </row>
    <row r="11" spans="2:7" x14ac:dyDescent="0.2">
      <c r="B11" s="9" t="s">
        <v>38</v>
      </c>
      <c r="C11" t="s">
        <v>39</v>
      </c>
      <c r="D11" s="3">
        <v>50</v>
      </c>
      <c r="E11" s="9">
        <f>F122</f>
        <v>0</v>
      </c>
      <c r="F11" s="3">
        <f t="shared" si="0"/>
        <v>-50</v>
      </c>
    </row>
    <row r="12" spans="2:7" x14ac:dyDescent="0.2">
      <c r="B12" s="9" t="s">
        <v>9</v>
      </c>
      <c r="C12" t="s">
        <v>40</v>
      </c>
      <c r="D12" s="3">
        <v>750</v>
      </c>
      <c r="E12" s="9">
        <f>F137</f>
        <v>843.06</v>
      </c>
      <c r="F12" s="3">
        <f t="shared" si="0"/>
        <v>93.059999999999945</v>
      </c>
    </row>
    <row r="13" spans="2:7" x14ac:dyDescent="0.2">
      <c r="B13" s="9" t="s">
        <v>41</v>
      </c>
      <c r="C13" t="s">
        <v>42</v>
      </c>
      <c r="D13" s="3">
        <v>350</v>
      </c>
      <c r="E13" s="9">
        <f>F144</f>
        <v>0</v>
      </c>
      <c r="F13" s="3">
        <f t="shared" si="0"/>
        <v>-350</v>
      </c>
    </row>
    <row r="14" spans="2:7" x14ac:dyDescent="0.2">
      <c r="C14" s="10" t="s">
        <v>30</v>
      </c>
      <c r="D14" s="3">
        <f>SUM(D7:D13)</f>
        <v>3600</v>
      </c>
      <c r="E14" s="9">
        <f>SUM(E7:E13)</f>
        <v>972.82999999999993</v>
      </c>
      <c r="F14" s="3">
        <f t="shared" si="0"/>
        <v>-2627.17</v>
      </c>
    </row>
    <row r="15" spans="2:7" x14ac:dyDescent="0.2">
      <c r="C15" s="10"/>
      <c r="D15" s="3"/>
    </row>
    <row r="16" spans="2:7" x14ac:dyDescent="0.2">
      <c r="B16" s="156" t="s">
        <v>264</v>
      </c>
      <c r="C16" s="156"/>
      <c r="D16" s="156"/>
      <c r="E16" s="156"/>
      <c r="F16" s="156"/>
    </row>
    <row r="18" spans="1:7" ht="20.25" x14ac:dyDescent="0.3">
      <c r="A18" s="154" t="s">
        <v>44</v>
      </c>
      <c r="B18" s="154"/>
      <c r="C18" s="154"/>
    </row>
    <row r="20" spans="1:7" s="8" customFormat="1" ht="15.75" x14ac:dyDescent="0.25">
      <c r="A20" s="158" t="s">
        <v>45</v>
      </c>
      <c r="B20" s="158"/>
      <c r="C20" s="8" t="s">
        <v>28</v>
      </c>
      <c r="D20" s="11" t="s">
        <v>46</v>
      </c>
      <c r="E20" s="13" t="s">
        <v>10</v>
      </c>
      <c r="F20" s="12"/>
      <c r="G20" s="94"/>
    </row>
    <row r="21" spans="1:7" ht="15.75" x14ac:dyDescent="0.25">
      <c r="A21" s="151"/>
      <c r="B21" s="151"/>
      <c r="D21" s="11"/>
    </row>
    <row r="22" spans="1:7" s="1" customFormat="1" ht="15.75" x14ac:dyDescent="0.25">
      <c r="A22" s="111" t="s">
        <v>0</v>
      </c>
      <c r="B22" s="152" t="s">
        <v>1</v>
      </c>
      <c r="C22" s="4" t="s">
        <v>2</v>
      </c>
      <c r="D22" s="2" t="s">
        <v>3</v>
      </c>
      <c r="E22" s="2" t="s">
        <v>4</v>
      </c>
      <c r="F22" s="2" t="s">
        <v>30</v>
      </c>
      <c r="G22" s="4" t="s">
        <v>6</v>
      </c>
    </row>
    <row r="23" spans="1:7" s="1" customFormat="1" ht="15.75" x14ac:dyDescent="0.25">
      <c r="A23" s="112">
        <v>41934</v>
      </c>
      <c r="B23"/>
      <c r="C23" t="s">
        <v>222</v>
      </c>
      <c r="D23" s="3"/>
      <c r="E23" s="3">
        <v>94</v>
      </c>
      <c r="F23" s="18">
        <v>94</v>
      </c>
      <c r="G23" s="4"/>
    </row>
    <row r="24" spans="1:7" s="1" customFormat="1" ht="15.75" x14ac:dyDescent="0.25">
      <c r="A24" s="112">
        <v>41934</v>
      </c>
      <c r="B24"/>
      <c r="C24" t="s">
        <v>172</v>
      </c>
      <c r="D24" s="3"/>
      <c r="E24" s="3">
        <v>80</v>
      </c>
      <c r="F24" s="18">
        <f t="shared" ref="F24:F29" si="1">F23-D24+E24</f>
        <v>174</v>
      </c>
      <c r="G24" s="4"/>
    </row>
    <row r="25" spans="1:7" s="1" customFormat="1" ht="30.75" x14ac:dyDescent="0.25">
      <c r="A25" s="112">
        <v>41940</v>
      </c>
      <c r="B25"/>
      <c r="C25" s="5" t="s">
        <v>226</v>
      </c>
      <c r="D25" s="3"/>
      <c r="E25" s="3">
        <v>40</v>
      </c>
      <c r="F25" s="18">
        <f t="shared" si="1"/>
        <v>214</v>
      </c>
      <c r="G25" s="4"/>
    </row>
    <row r="26" spans="1:7" s="1" customFormat="1" ht="30" x14ac:dyDescent="0.25">
      <c r="A26" s="113">
        <v>41955</v>
      </c>
      <c r="B26"/>
      <c r="C26" s="104" t="s">
        <v>233</v>
      </c>
      <c r="D26" s="3"/>
      <c r="E26" s="3">
        <v>36.619999999999997</v>
      </c>
      <c r="F26" s="18">
        <f t="shared" si="1"/>
        <v>250.62</v>
      </c>
      <c r="G26" s="4"/>
    </row>
    <row r="27" spans="1:7" ht="30" x14ac:dyDescent="0.2">
      <c r="A27" s="113">
        <v>41957</v>
      </c>
      <c r="C27" s="104" t="s">
        <v>234</v>
      </c>
      <c r="D27" s="3"/>
      <c r="E27" s="3">
        <v>100</v>
      </c>
      <c r="F27" s="18">
        <f t="shared" si="1"/>
        <v>350.62</v>
      </c>
    </row>
    <row r="28" spans="1:7" ht="30" x14ac:dyDescent="0.2">
      <c r="A28" s="112">
        <v>41957</v>
      </c>
      <c r="C28" s="5" t="s">
        <v>235</v>
      </c>
      <c r="D28" s="3"/>
      <c r="E28" s="3">
        <v>25</v>
      </c>
      <c r="F28" s="18">
        <f t="shared" si="1"/>
        <v>375.62</v>
      </c>
    </row>
    <row r="29" spans="1:7" x14ac:dyDescent="0.2">
      <c r="A29" s="112">
        <v>41967</v>
      </c>
      <c r="C29" s="5" t="s">
        <v>87</v>
      </c>
      <c r="D29" s="3"/>
      <c r="E29" s="3">
        <v>200</v>
      </c>
      <c r="F29" s="18">
        <f t="shared" si="1"/>
        <v>575.62</v>
      </c>
    </row>
    <row r="30" spans="1:7" x14ac:dyDescent="0.2">
      <c r="A30" s="112">
        <v>41984</v>
      </c>
      <c r="C30" s="5" t="s">
        <v>236</v>
      </c>
      <c r="D30" s="3"/>
      <c r="E30" s="3">
        <v>100</v>
      </c>
      <c r="F30" s="18">
        <f>F29-D30+E30</f>
        <v>675.62</v>
      </c>
    </row>
    <row r="31" spans="1:7" x14ac:dyDescent="0.2">
      <c r="A31" s="112">
        <v>42028</v>
      </c>
      <c r="C31" s="5" t="s">
        <v>222</v>
      </c>
      <c r="D31" s="3"/>
      <c r="E31" s="3">
        <v>123</v>
      </c>
      <c r="F31" s="18">
        <f>F30-D31+E31</f>
        <v>798.62</v>
      </c>
    </row>
    <row r="32" spans="1:7" x14ac:dyDescent="0.2">
      <c r="A32" s="112">
        <v>42047</v>
      </c>
      <c r="C32" s="5" t="s">
        <v>237</v>
      </c>
      <c r="D32" s="3"/>
      <c r="E32" s="3">
        <v>40</v>
      </c>
      <c r="F32" s="18">
        <f>F31-D32+E32</f>
        <v>838.62</v>
      </c>
    </row>
    <row r="33" spans="1:7" x14ac:dyDescent="0.2">
      <c r="A33" s="112">
        <v>42076</v>
      </c>
      <c r="C33" s="5" t="s">
        <v>242</v>
      </c>
      <c r="D33" s="3"/>
      <c r="E33" s="3">
        <v>25</v>
      </c>
      <c r="F33" s="18">
        <f t="shared" ref="F33:F38" si="2">F32-D33+E33</f>
        <v>863.62</v>
      </c>
    </row>
    <row r="34" spans="1:7" x14ac:dyDescent="0.2">
      <c r="A34" s="112">
        <v>42076</v>
      </c>
      <c r="C34" s="5" t="s">
        <v>243</v>
      </c>
      <c r="D34" s="3"/>
      <c r="E34" s="3">
        <v>30</v>
      </c>
      <c r="F34" s="18">
        <f t="shared" si="2"/>
        <v>893.62</v>
      </c>
    </row>
    <row r="35" spans="1:7" ht="30" x14ac:dyDescent="0.2">
      <c r="A35" s="112">
        <v>42076</v>
      </c>
      <c r="C35" s="5" t="s">
        <v>234</v>
      </c>
      <c r="D35" s="3"/>
      <c r="E35" s="3">
        <v>300</v>
      </c>
      <c r="F35" s="18">
        <f t="shared" si="2"/>
        <v>1193.6199999999999</v>
      </c>
    </row>
    <row r="36" spans="1:7" x14ac:dyDescent="0.2">
      <c r="A36" s="112">
        <v>42084</v>
      </c>
      <c r="C36" s="5" t="s">
        <v>244</v>
      </c>
      <c r="D36" s="3"/>
      <c r="E36" s="3">
        <v>60</v>
      </c>
      <c r="F36" s="18">
        <f t="shared" si="2"/>
        <v>1253.6199999999999</v>
      </c>
    </row>
    <row r="37" spans="1:7" x14ac:dyDescent="0.2">
      <c r="A37" s="112">
        <v>42084</v>
      </c>
      <c r="C37" s="5" t="s">
        <v>22</v>
      </c>
      <c r="D37" s="3"/>
      <c r="E37" s="3">
        <v>40</v>
      </c>
      <c r="F37" s="18">
        <f t="shared" si="2"/>
        <v>1293.6199999999999</v>
      </c>
    </row>
    <row r="38" spans="1:7" ht="30" x14ac:dyDescent="0.2">
      <c r="A38" s="112">
        <v>42093</v>
      </c>
      <c r="C38" s="5" t="s">
        <v>247</v>
      </c>
      <c r="D38" s="3"/>
      <c r="E38" s="3">
        <v>100</v>
      </c>
      <c r="F38" s="18">
        <f t="shared" si="2"/>
        <v>1393.62</v>
      </c>
    </row>
    <row r="39" spans="1:7" x14ac:dyDescent="0.2">
      <c r="A39" s="109">
        <v>42093</v>
      </c>
      <c r="C39" s="107" t="s">
        <v>87</v>
      </c>
      <c r="D39" s="3"/>
      <c r="E39" s="108">
        <v>150</v>
      </c>
      <c r="F39" s="18">
        <f>F38-D39+E39</f>
        <v>1543.62</v>
      </c>
    </row>
    <row r="40" spans="1:7" ht="30" x14ac:dyDescent="0.2">
      <c r="A40" s="109">
        <v>42105</v>
      </c>
      <c r="C40" s="107" t="s">
        <v>248</v>
      </c>
      <c r="D40" s="3"/>
      <c r="E40" s="108">
        <v>234</v>
      </c>
      <c r="F40" s="18">
        <f>F39-D40+E40</f>
        <v>1777.62</v>
      </c>
    </row>
    <row r="41" spans="1:7" x14ac:dyDescent="0.2">
      <c r="A41" s="112">
        <v>42115</v>
      </c>
      <c r="C41" s="5" t="s">
        <v>55</v>
      </c>
      <c r="D41" s="3"/>
      <c r="E41" s="3">
        <v>100</v>
      </c>
      <c r="F41" s="18">
        <f>F40-D41+E41</f>
        <v>1877.62</v>
      </c>
    </row>
    <row r="42" spans="1:7" ht="30" x14ac:dyDescent="0.2">
      <c r="A42" s="110">
        <v>42129</v>
      </c>
      <c r="C42" s="5" t="s">
        <v>249</v>
      </c>
      <c r="D42" s="3"/>
      <c r="E42" s="3">
        <v>100</v>
      </c>
      <c r="F42" s="18">
        <f t="shared" ref="F42:F52" si="3">F41-D42+E42</f>
        <v>1977.62</v>
      </c>
    </row>
    <row r="43" spans="1:7" x14ac:dyDescent="0.2">
      <c r="A43" s="110">
        <v>42129</v>
      </c>
      <c r="C43" s="5" t="s">
        <v>250</v>
      </c>
      <c r="D43" s="3"/>
      <c r="E43" s="3">
        <v>2500</v>
      </c>
      <c r="F43" s="18">
        <f t="shared" si="3"/>
        <v>4477.62</v>
      </c>
    </row>
    <row r="44" spans="1:7" ht="30" x14ac:dyDescent="0.2">
      <c r="A44" s="110">
        <v>42142</v>
      </c>
      <c r="C44" s="5" t="s">
        <v>203</v>
      </c>
      <c r="D44" s="3"/>
      <c r="E44" s="3">
        <v>25</v>
      </c>
      <c r="F44" s="18">
        <f t="shared" si="3"/>
        <v>4502.62</v>
      </c>
    </row>
    <row r="45" spans="1:7" x14ac:dyDescent="0.2">
      <c r="A45" s="110">
        <v>42178</v>
      </c>
      <c r="B45" s="7"/>
      <c r="C45" s="5" t="s">
        <v>243</v>
      </c>
      <c r="D45" s="3"/>
      <c r="E45" s="3">
        <v>30</v>
      </c>
      <c r="F45" s="18">
        <f t="shared" si="3"/>
        <v>4532.62</v>
      </c>
      <c r="G45" s="18"/>
    </row>
    <row r="46" spans="1:7" x14ac:dyDescent="0.2">
      <c r="A46" s="110">
        <v>42192</v>
      </c>
      <c r="B46" s="7"/>
      <c r="C46" s="5" t="s">
        <v>172</v>
      </c>
      <c r="D46" s="3"/>
      <c r="E46" s="3">
        <v>100</v>
      </c>
      <c r="F46" s="18">
        <f t="shared" si="3"/>
        <v>4632.62</v>
      </c>
    </row>
    <row r="47" spans="1:7" ht="30" x14ac:dyDescent="0.2">
      <c r="A47" s="110">
        <v>42194</v>
      </c>
      <c r="B47" s="7"/>
      <c r="C47" s="5" t="s">
        <v>249</v>
      </c>
      <c r="D47" s="3"/>
      <c r="E47" s="3">
        <v>50</v>
      </c>
      <c r="F47" s="18">
        <f t="shared" si="3"/>
        <v>4682.62</v>
      </c>
    </row>
    <row r="48" spans="1:7" ht="30" x14ac:dyDescent="0.2">
      <c r="A48" s="110">
        <v>42200</v>
      </c>
      <c r="B48" s="7"/>
      <c r="C48" s="5" t="s">
        <v>235</v>
      </c>
      <c r="D48" s="3"/>
      <c r="E48" s="3">
        <v>25</v>
      </c>
      <c r="F48" s="18">
        <f t="shared" si="3"/>
        <v>4707.62</v>
      </c>
    </row>
    <row r="49" spans="1:7" ht="30" x14ac:dyDescent="0.2">
      <c r="A49" s="110">
        <v>42200</v>
      </c>
      <c r="B49" s="7"/>
      <c r="C49" s="5" t="s">
        <v>248</v>
      </c>
      <c r="D49" s="3"/>
      <c r="E49" s="3">
        <v>69</v>
      </c>
      <c r="F49" s="18">
        <f t="shared" si="3"/>
        <v>4776.62</v>
      </c>
    </row>
    <row r="50" spans="1:7" ht="30" x14ac:dyDescent="0.2">
      <c r="A50" s="110">
        <v>42202</v>
      </c>
      <c r="B50" s="7"/>
      <c r="C50" s="5" t="s">
        <v>253</v>
      </c>
      <c r="D50" s="3"/>
      <c r="E50" s="3">
        <v>75</v>
      </c>
      <c r="F50" s="18">
        <f t="shared" si="3"/>
        <v>4851.62</v>
      </c>
    </row>
    <row r="51" spans="1:7" x14ac:dyDescent="0.2">
      <c r="A51" s="110">
        <v>42210</v>
      </c>
      <c r="B51" s="7"/>
      <c r="C51" s="5" t="s">
        <v>254</v>
      </c>
      <c r="D51" s="3"/>
      <c r="E51" s="3">
        <v>200</v>
      </c>
      <c r="F51" s="18">
        <f t="shared" si="3"/>
        <v>5051.62</v>
      </c>
    </row>
    <row r="52" spans="1:7" x14ac:dyDescent="0.2">
      <c r="A52" s="110">
        <v>42268</v>
      </c>
      <c r="B52" s="7"/>
      <c r="C52" s="5" t="s">
        <v>257</v>
      </c>
      <c r="D52" s="3">
        <v>2500</v>
      </c>
      <c r="E52" s="3"/>
      <c r="F52" s="18">
        <f t="shared" si="3"/>
        <v>2551.62</v>
      </c>
    </row>
    <row r="53" spans="1:7" x14ac:dyDescent="0.2">
      <c r="A53" s="110"/>
      <c r="B53" s="7"/>
      <c r="C53" s="5"/>
      <c r="D53" s="3"/>
      <c r="E53" s="3"/>
      <c r="F53" s="18"/>
    </row>
    <row r="54" spans="1:7" x14ac:dyDescent="0.2">
      <c r="A54" s="110"/>
      <c r="B54" s="7"/>
      <c r="C54" s="5"/>
      <c r="D54" s="3"/>
      <c r="E54" s="3"/>
      <c r="F54" s="18"/>
    </row>
    <row r="55" spans="1:7" x14ac:dyDescent="0.2">
      <c r="A55" s="110"/>
      <c r="B55" s="7"/>
      <c r="C55" s="5"/>
      <c r="D55" s="3"/>
      <c r="E55" s="3"/>
      <c r="F55" s="18"/>
    </row>
    <row r="56" spans="1:7" x14ac:dyDescent="0.2">
      <c r="A56" s="112"/>
      <c r="C56" s="5"/>
      <c r="D56" s="3"/>
      <c r="E56" s="3"/>
    </row>
    <row r="57" spans="1:7" x14ac:dyDescent="0.2">
      <c r="A57" s="112"/>
      <c r="C57" s="5"/>
      <c r="D57" s="3"/>
      <c r="E57" s="3"/>
    </row>
    <row r="58" spans="1:7" x14ac:dyDescent="0.2">
      <c r="C58" s="15" t="s">
        <v>47</v>
      </c>
      <c r="D58" s="9">
        <f>SUM(D23:D57)</f>
        <v>2500</v>
      </c>
      <c r="E58" s="9">
        <f>SUM(E23:E57)</f>
        <v>5051.62</v>
      </c>
      <c r="F58" s="3">
        <f>E58-D58</f>
        <v>2551.62</v>
      </c>
    </row>
    <row r="59" spans="1:7" x14ac:dyDescent="0.2">
      <c r="C59" s="15"/>
    </row>
    <row r="60" spans="1:7" ht="15.75" x14ac:dyDescent="0.25">
      <c r="A60" s="158" t="s">
        <v>45</v>
      </c>
      <c r="B60" s="158"/>
      <c r="C60" s="8" t="s">
        <v>29</v>
      </c>
      <c r="D60" s="11" t="s">
        <v>46</v>
      </c>
      <c r="E60" s="13" t="s">
        <v>12</v>
      </c>
      <c r="F60" s="12"/>
      <c r="G60" s="94"/>
    </row>
    <row r="61" spans="1:7" ht="15.75" x14ac:dyDescent="0.25">
      <c r="A61" s="151"/>
      <c r="B61" s="151"/>
      <c r="D61" s="11"/>
    </row>
    <row r="62" spans="1:7" ht="15.75" x14ac:dyDescent="0.25">
      <c r="A62" s="111" t="s">
        <v>0</v>
      </c>
      <c r="B62" s="152" t="s">
        <v>1</v>
      </c>
      <c r="C62" s="4" t="s">
        <v>2</v>
      </c>
      <c r="D62" s="2" t="s">
        <v>3</v>
      </c>
      <c r="E62" s="2" t="s">
        <v>4</v>
      </c>
      <c r="F62" s="2" t="s">
        <v>30</v>
      </c>
      <c r="G62" s="4" t="s">
        <v>6</v>
      </c>
    </row>
    <row r="63" spans="1:7" x14ac:dyDescent="0.2">
      <c r="A63" s="113">
        <v>41948</v>
      </c>
      <c r="C63" s="104" t="s">
        <v>231</v>
      </c>
      <c r="D63" s="3"/>
      <c r="E63" s="3">
        <v>1000</v>
      </c>
      <c r="F63" s="3">
        <v>1000</v>
      </c>
    </row>
    <row r="64" spans="1:7" x14ac:dyDescent="0.2">
      <c r="A64" s="113">
        <v>41955</v>
      </c>
      <c r="C64" s="104" t="s">
        <v>231</v>
      </c>
      <c r="D64" s="3"/>
      <c r="E64" s="3">
        <v>63.38</v>
      </c>
      <c r="F64" s="3">
        <f>F63+E64-D64</f>
        <v>1063.3800000000001</v>
      </c>
    </row>
    <row r="65" spans="1:7" x14ac:dyDescent="0.2">
      <c r="A65" s="110">
        <v>42172</v>
      </c>
      <c r="B65" s="7">
        <v>1241</v>
      </c>
      <c r="C65" s="5" t="s">
        <v>251</v>
      </c>
      <c r="D65" s="3">
        <v>300</v>
      </c>
      <c r="E65" s="3"/>
      <c r="F65" s="3">
        <f>F64+E65-D65</f>
        <v>763.38000000000011</v>
      </c>
    </row>
    <row r="66" spans="1:7" x14ac:dyDescent="0.2">
      <c r="A66" s="113"/>
      <c r="C66" s="104"/>
      <c r="D66" s="3"/>
      <c r="E66" s="3"/>
    </row>
    <row r="67" spans="1:7" s="8" customFormat="1" ht="15.75" x14ac:dyDescent="0.25">
      <c r="A67" s="10"/>
      <c r="B67"/>
      <c r="C67"/>
      <c r="D67" s="9"/>
      <c r="E67" s="9"/>
      <c r="F67" s="3"/>
      <c r="G67" s="5"/>
    </row>
    <row r="68" spans="1:7" x14ac:dyDescent="0.2">
      <c r="C68" s="10" t="s">
        <v>47</v>
      </c>
      <c r="D68" s="9">
        <f>SUM(D63:D67)</f>
        <v>300</v>
      </c>
      <c r="E68" s="9">
        <f>SUM(E63:E67)</f>
        <v>1063.3800000000001</v>
      </c>
      <c r="F68" s="3">
        <f>E68-D68</f>
        <v>763.38000000000011</v>
      </c>
    </row>
    <row r="70" spans="1:7" s="8" customFormat="1" ht="15.75" x14ac:dyDescent="0.25">
      <c r="A70" s="10"/>
      <c r="B70"/>
      <c r="C70" s="15"/>
      <c r="D70" s="9"/>
      <c r="E70" s="9"/>
      <c r="F70" s="12"/>
      <c r="G70" s="94"/>
    </row>
    <row r="71" spans="1:7" ht="20.25" x14ac:dyDescent="0.3">
      <c r="A71" s="154" t="s">
        <v>48</v>
      </c>
      <c r="B71" s="154"/>
      <c r="C71" s="154"/>
    </row>
    <row r="73" spans="1:7" ht="15.75" x14ac:dyDescent="0.25">
      <c r="A73" s="158" t="s">
        <v>45</v>
      </c>
      <c r="B73" s="158"/>
      <c r="C73" s="8" t="s">
        <v>32</v>
      </c>
      <c r="D73" s="11" t="s">
        <v>46</v>
      </c>
      <c r="E73" s="13" t="s">
        <v>31</v>
      </c>
    </row>
    <row r="74" spans="1:7" ht="15.75" x14ac:dyDescent="0.25">
      <c r="A74" s="151"/>
      <c r="B74" s="151"/>
      <c r="D74" s="11"/>
    </row>
    <row r="75" spans="1:7" ht="15.75" x14ac:dyDescent="0.25">
      <c r="A75" s="111" t="s">
        <v>0</v>
      </c>
      <c r="B75" s="152" t="s">
        <v>1</v>
      </c>
      <c r="C75" s="4" t="s">
        <v>2</v>
      </c>
      <c r="D75" s="2" t="s">
        <v>3</v>
      </c>
      <c r="E75" s="2" t="s">
        <v>4</v>
      </c>
      <c r="F75" s="2" t="s">
        <v>30</v>
      </c>
      <c r="G75" s="4" t="s">
        <v>6</v>
      </c>
    </row>
    <row r="76" spans="1:7" x14ac:dyDescent="0.2">
      <c r="A76" s="114"/>
      <c r="C76" s="5"/>
      <c r="D76" s="3"/>
      <c r="E76" s="3"/>
    </row>
    <row r="77" spans="1:7" s="8" customFormat="1" ht="15.75" x14ac:dyDescent="0.25">
      <c r="A77" s="10"/>
      <c r="B77"/>
      <c r="C77"/>
      <c r="D77" s="9"/>
      <c r="E77" s="9"/>
      <c r="F77" s="3"/>
      <c r="G77" s="5"/>
    </row>
    <row r="78" spans="1:7" ht="15.75" x14ac:dyDescent="0.25">
      <c r="C78" s="10" t="s">
        <v>47</v>
      </c>
      <c r="D78" s="9">
        <f>SUM(D76:D77)</f>
        <v>0</v>
      </c>
      <c r="E78" s="9">
        <f>SUM(E76:E77)</f>
        <v>0</v>
      </c>
      <c r="F78" s="3">
        <f>D78-E78</f>
        <v>0</v>
      </c>
      <c r="G78" s="94"/>
    </row>
    <row r="80" spans="1:7" ht="15.75" x14ac:dyDescent="0.25">
      <c r="A80" s="158" t="s">
        <v>45</v>
      </c>
      <c r="B80" s="158"/>
      <c r="C80" s="8" t="s">
        <v>213</v>
      </c>
      <c r="D80" s="11" t="s">
        <v>46</v>
      </c>
      <c r="E80" s="13" t="s">
        <v>33</v>
      </c>
    </row>
    <row r="81" spans="1:7" ht="15.75" x14ac:dyDescent="0.25">
      <c r="A81" s="151"/>
      <c r="B81" s="151"/>
      <c r="D81" s="11"/>
      <c r="F81" s="18"/>
      <c r="G81" s="4"/>
    </row>
    <row r="82" spans="1:7" ht="15.75" x14ac:dyDescent="0.25">
      <c r="A82" s="111" t="s">
        <v>0</v>
      </c>
      <c r="B82" s="152" t="s">
        <v>1</v>
      </c>
      <c r="C82" s="4" t="s">
        <v>2</v>
      </c>
      <c r="D82" s="2" t="s">
        <v>3</v>
      </c>
      <c r="E82" s="2" t="s">
        <v>4</v>
      </c>
      <c r="F82" s="2" t="s">
        <v>30</v>
      </c>
      <c r="G82" s="4" t="s">
        <v>6</v>
      </c>
    </row>
    <row r="83" spans="1:7" ht="29.25" customHeight="1" x14ac:dyDescent="0.25">
      <c r="A83" s="112">
        <v>42069</v>
      </c>
      <c r="C83" s="5" t="s">
        <v>240</v>
      </c>
      <c r="D83" s="3">
        <v>38.340000000000003</v>
      </c>
      <c r="E83" s="2"/>
      <c r="F83" s="3">
        <v>38.340000000000003</v>
      </c>
    </row>
    <row r="84" spans="1:7" ht="30" x14ac:dyDescent="0.2">
      <c r="A84" s="112">
        <v>42086</v>
      </c>
      <c r="C84" s="5" t="s">
        <v>245</v>
      </c>
      <c r="D84" s="3">
        <v>37.36</v>
      </c>
      <c r="E84" s="3"/>
      <c r="F84" s="3">
        <f>F83+D84-E84</f>
        <v>75.7</v>
      </c>
    </row>
    <row r="85" spans="1:7" ht="30" x14ac:dyDescent="0.2">
      <c r="A85" s="110">
        <v>42265</v>
      </c>
      <c r="B85" s="7"/>
      <c r="C85" s="5" t="s">
        <v>240</v>
      </c>
      <c r="D85" s="3">
        <v>38.950000000000003</v>
      </c>
      <c r="E85" s="3"/>
      <c r="F85" s="3">
        <f>F84+D85-E85</f>
        <v>114.65</v>
      </c>
    </row>
    <row r="86" spans="1:7" s="8" customFormat="1" ht="15.75" x14ac:dyDescent="0.25">
      <c r="A86" s="114"/>
      <c r="B86"/>
      <c r="C86" s="5"/>
      <c r="D86" s="3"/>
      <c r="E86" s="3"/>
      <c r="F86" s="3"/>
      <c r="G86" s="5"/>
    </row>
    <row r="87" spans="1:7" ht="15" customHeight="1" x14ac:dyDescent="0.25">
      <c r="C87" s="15" t="s">
        <v>47</v>
      </c>
      <c r="D87" s="9">
        <f>SUM(D83:D86)</f>
        <v>114.65</v>
      </c>
      <c r="E87" s="9">
        <f>SUM(E83:E86)</f>
        <v>0</v>
      </c>
      <c r="F87" s="3">
        <f>D87-E87</f>
        <v>114.65</v>
      </c>
      <c r="G87" s="94"/>
    </row>
    <row r="88" spans="1:7" ht="15" customHeight="1" x14ac:dyDescent="0.25">
      <c r="C88" s="15"/>
      <c r="F88" s="12"/>
      <c r="G88" s="94"/>
    </row>
    <row r="89" spans="1:7" ht="15" customHeight="1" x14ac:dyDescent="0.25">
      <c r="C89" s="15"/>
      <c r="F89" s="12"/>
      <c r="G89" s="94"/>
    </row>
    <row r="90" spans="1:7" ht="3.75" customHeight="1" x14ac:dyDescent="0.2">
      <c r="G90" s="3"/>
    </row>
    <row r="91" spans="1:7" ht="15.75" x14ac:dyDescent="0.25">
      <c r="A91" s="158" t="s">
        <v>45</v>
      </c>
      <c r="B91" s="158"/>
      <c r="C91" s="8" t="s">
        <v>35</v>
      </c>
      <c r="D91" s="11" t="s">
        <v>46</v>
      </c>
      <c r="E91" s="13" t="s">
        <v>16</v>
      </c>
    </row>
    <row r="92" spans="1:7" ht="15.75" x14ac:dyDescent="0.25">
      <c r="A92" s="151"/>
      <c r="B92" s="151"/>
      <c r="D92" s="11"/>
    </row>
    <row r="93" spans="1:7" ht="15.75" x14ac:dyDescent="0.25">
      <c r="A93" s="111" t="s">
        <v>0</v>
      </c>
      <c r="B93" s="152" t="s">
        <v>1</v>
      </c>
      <c r="C93" s="4" t="s">
        <v>2</v>
      </c>
      <c r="D93" s="2" t="s">
        <v>3</v>
      </c>
      <c r="E93" s="2" t="s">
        <v>4</v>
      </c>
      <c r="F93" s="2" t="s">
        <v>30</v>
      </c>
      <c r="G93" s="4" t="s">
        <v>6</v>
      </c>
    </row>
    <row r="94" spans="1:7" x14ac:dyDescent="0.2">
      <c r="A94" s="112">
        <v>41921</v>
      </c>
      <c r="C94" s="5" t="s">
        <v>219</v>
      </c>
      <c r="D94" s="3">
        <v>16.940000000000001</v>
      </c>
      <c r="E94" s="3"/>
      <c r="F94" s="3">
        <v>16.940000000000001</v>
      </c>
    </row>
    <row r="95" spans="1:7" x14ac:dyDescent="0.2">
      <c r="A95" s="112">
        <v>41943</v>
      </c>
      <c r="C95" s="5" t="s">
        <v>15</v>
      </c>
      <c r="D95" s="3"/>
      <c r="E95" s="3">
        <v>0.04</v>
      </c>
      <c r="F95" s="3">
        <f t="shared" ref="F95:F106" si="4">F94+D95-E95</f>
        <v>16.900000000000002</v>
      </c>
    </row>
    <row r="96" spans="1:7" x14ac:dyDescent="0.2">
      <c r="A96" s="112">
        <v>41971</v>
      </c>
      <c r="C96" s="5" t="s">
        <v>15</v>
      </c>
      <c r="D96" s="3"/>
      <c r="E96" s="3">
        <v>7.0000000000000007E-2</v>
      </c>
      <c r="F96" s="3">
        <f t="shared" si="4"/>
        <v>16.830000000000002</v>
      </c>
    </row>
    <row r="97" spans="1:7" x14ac:dyDescent="0.2">
      <c r="A97" s="112">
        <v>42004</v>
      </c>
      <c r="C97" s="5" t="s">
        <v>15</v>
      </c>
      <c r="D97" s="3"/>
      <c r="E97" s="3">
        <v>0.09</v>
      </c>
      <c r="F97" s="3">
        <f t="shared" si="4"/>
        <v>16.740000000000002</v>
      </c>
    </row>
    <row r="98" spans="1:7" x14ac:dyDescent="0.2">
      <c r="A98" s="112">
        <v>42034</v>
      </c>
      <c r="C98" s="5" t="s">
        <v>15</v>
      </c>
      <c r="D98" s="3"/>
      <c r="E98" s="3">
        <v>0.1</v>
      </c>
      <c r="F98" s="3">
        <f t="shared" si="4"/>
        <v>16.64</v>
      </c>
    </row>
    <row r="99" spans="1:7" x14ac:dyDescent="0.2">
      <c r="A99" s="112">
        <v>42062</v>
      </c>
      <c r="C99" s="5" t="s">
        <v>15</v>
      </c>
      <c r="D99" s="3"/>
      <c r="E99" s="3">
        <v>0.09</v>
      </c>
      <c r="F99" s="3">
        <f t="shared" si="4"/>
        <v>16.55</v>
      </c>
    </row>
    <row r="100" spans="1:7" x14ac:dyDescent="0.2">
      <c r="A100" s="110">
        <v>42094</v>
      </c>
      <c r="C100" s="5" t="s">
        <v>15</v>
      </c>
      <c r="D100" s="3"/>
      <c r="E100" s="3">
        <v>0.1</v>
      </c>
      <c r="F100" s="3">
        <f t="shared" si="4"/>
        <v>16.45</v>
      </c>
    </row>
    <row r="101" spans="1:7" x14ac:dyDescent="0.2">
      <c r="A101" s="110">
        <v>42124</v>
      </c>
      <c r="C101" s="5" t="s">
        <v>15</v>
      </c>
      <c r="D101" s="3"/>
      <c r="E101" s="3">
        <v>0.13</v>
      </c>
      <c r="F101" s="3">
        <f t="shared" si="4"/>
        <v>16.32</v>
      </c>
    </row>
    <row r="102" spans="1:7" x14ac:dyDescent="0.2">
      <c r="A102" s="110">
        <v>42153</v>
      </c>
      <c r="C102" s="5" t="s">
        <v>15</v>
      </c>
      <c r="D102" s="3"/>
      <c r="E102" s="3">
        <v>0.23</v>
      </c>
      <c r="F102" s="3">
        <f t="shared" si="4"/>
        <v>16.09</v>
      </c>
    </row>
    <row r="103" spans="1:7" x14ac:dyDescent="0.2">
      <c r="A103" s="112">
        <v>42185</v>
      </c>
      <c r="C103" s="5" t="s">
        <v>15</v>
      </c>
      <c r="D103" s="3"/>
      <c r="E103" s="3">
        <v>0.24</v>
      </c>
      <c r="F103" s="3">
        <f t="shared" si="4"/>
        <v>15.85</v>
      </c>
    </row>
    <row r="104" spans="1:7" x14ac:dyDescent="0.2">
      <c r="A104" s="110">
        <v>42216</v>
      </c>
      <c r="B104" s="7"/>
      <c r="C104" s="5" t="s">
        <v>15</v>
      </c>
      <c r="D104" s="3"/>
      <c r="E104" s="3">
        <v>0.24</v>
      </c>
      <c r="F104" s="3">
        <f t="shared" si="4"/>
        <v>15.61</v>
      </c>
    </row>
    <row r="105" spans="1:7" x14ac:dyDescent="0.2">
      <c r="A105" s="110">
        <v>42247</v>
      </c>
      <c r="B105" s="7"/>
      <c r="C105" s="5" t="s">
        <v>15</v>
      </c>
      <c r="D105" s="3"/>
      <c r="E105" s="3">
        <v>0.25</v>
      </c>
      <c r="F105" s="3">
        <f t="shared" si="4"/>
        <v>15.36</v>
      </c>
    </row>
    <row r="106" spans="1:7" x14ac:dyDescent="0.2">
      <c r="A106" s="110">
        <v>42277</v>
      </c>
      <c r="B106" s="7"/>
      <c r="C106" s="5" t="s">
        <v>15</v>
      </c>
      <c r="D106" s="3"/>
      <c r="E106" s="3">
        <v>0.24</v>
      </c>
      <c r="F106" s="3">
        <f t="shared" si="4"/>
        <v>15.12</v>
      </c>
    </row>
    <row r="107" spans="1:7" s="8" customFormat="1" ht="15.75" x14ac:dyDescent="0.25">
      <c r="A107" s="10"/>
      <c r="B107"/>
      <c r="C107"/>
      <c r="D107" s="9"/>
      <c r="E107" s="9"/>
      <c r="F107" s="3"/>
      <c r="G107" s="5"/>
    </row>
    <row r="108" spans="1:7" ht="15.75" x14ac:dyDescent="0.25">
      <c r="C108" s="10" t="s">
        <v>47</v>
      </c>
      <c r="D108" s="9">
        <f>SUM(D94:D107)</f>
        <v>16.940000000000001</v>
      </c>
      <c r="E108" s="9">
        <f>SUM(E94:E107)</f>
        <v>1.8199999999999998</v>
      </c>
      <c r="F108" s="105">
        <f>D108-E108</f>
        <v>15.120000000000001</v>
      </c>
      <c r="G108" s="94"/>
    </row>
    <row r="110" spans="1:7" ht="15.75" x14ac:dyDescent="0.25">
      <c r="A110" s="158" t="s">
        <v>45</v>
      </c>
      <c r="B110" s="158"/>
      <c r="C110" s="8" t="s">
        <v>37</v>
      </c>
      <c r="D110" s="11" t="s">
        <v>46</v>
      </c>
      <c r="E110" s="13" t="s">
        <v>36</v>
      </c>
    </row>
    <row r="111" spans="1:7" ht="15.75" x14ac:dyDescent="0.25">
      <c r="A111" s="151"/>
      <c r="B111" s="151"/>
      <c r="D111" s="11"/>
      <c r="F111" s="2"/>
      <c r="G111" s="4"/>
    </row>
    <row r="112" spans="1:7" ht="15.75" x14ac:dyDescent="0.25">
      <c r="A112" s="111" t="s">
        <v>0</v>
      </c>
      <c r="B112" s="152" t="s">
        <v>1</v>
      </c>
      <c r="C112" s="4" t="s">
        <v>2</v>
      </c>
      <c r="D112" s="2" t="s">
        <v>3</v>
      </c>
      <c r="E112" s="2" t="s">
        <v>4</v>
      </c>
      <c r="F112" s="2" t="s">
        <v>30</v>
      </c>
      <c r="G112" s="4" t="s">
        <v>6</v>
      </c>
    </row>
    <row r="113" spans="1:7" ht="15.75" x14ac:dyDescent="0.25">
      <c r="A113" s="111"/>
      <c r="B113" s="152"/>
      <c r="C113" s="4"/>
      <c r="D113" s="2"/>
      <c r="E113" s="2"/>
    </row>
    <row r="114" spans="1:7" ht="15.75" x14ac:dyDescent="0.25">
      <c r="A114" s="111"/>
      <c r="B114" s="152"/>
      <c r="C114" s="4"/>
      <c r="D114" s="2"/>
      <c r="E114" s="2"/>
    </row>
    <row r="115" spans="1:7" ht="15.75" x14ac:dyDescent="0.25">
      <c r="C115" s="10" t="s">
        <v>47</v>
      </c>
      <c r="D115" s="9">
        <f>SUM(D113:D114)</f>
        <v>0</v>
      </c>
      <c r="E115" s="9">
        <f>SUM(E113:E114)</f>
        <v>0</v>
      </c>
      <c r="F115" s="3">
        <f>D115-E115</f>
        <v>0</v>
      </c>
      <c r="G115" s="94"/>
    </row>
    <row r="117" spans="1:7" ht="15.75" x14ac:dyDescent="0.25">
      <c r="A117" s="158" t="s">
        <v>45</v>
      </c>
      <c r="B117" s="158"/>
      <c r="C117" s="8" t="s">
        <v>39</v>
      </c>
      <c r="D117" s="11" t="s">
        <v>46</v>
      </c>
      <c r="E117" s="13" t="s">
        <v>38</v>
      </c>
    </row>
    <row r="118" spans="1:7" ht="15.75" x14ac:dyDescent="0.25">
      <c r="A118" s="151"/>
      <c r="B118" s="151"/>
      <c r="D118" s="11"/>
    </row>
    <row r="119" spans="1:7" ht="15.75" x14ac:dyDescent="0.25">
      <c r="A119" s="111" t="s">
        <v>0</v>
      </c>
      <c r="B119" s="152" t="s">
        <v>1</v>
      </c>
      <c r="C119" s="4" t="s">
        <v>2</v>
      </c>
      <c r="D119" s="2" t="s">
        <v>3</v>
      </c>
      <c r="E119" s="2" t="s">
        <v>4</v>
      </c>
      <c r="F119" s="2" t="s">
        <v>30</v>
      </c>
      <c r="G119" s="4" t="s">
        <v>6</v>
      </c>
    </row>
    <row r="120" spans="1:7" x14ac:dyDescent="0.2">
      <c r="A120" s="114"/>
      <c r="C120" s="5"/>
      <c r="D120" s="3"/>
      <c r="E120" s="3"/>
    </row>
    <row r="121" spans="1:7" s="8" customFormat="1" ht="15.75" x14ac:dyDescent="0.25">
      <c r="A121" s="10"/>
      <c r="B121"/>
      <c r="C121"/>
      <c r="D121" s="9"/>
      <c r="E121" s="9"/>
      <c r="F121" s="3"/>
      <c r="G121" s="5"/>
    </row>
    <row r="122" spans="1:7" ht="15.75" x14ac:dyDescent="0.25">
      <c r="C122" s="10" t="s">
        <v>47</v>
      </c>
      <c r="D122" s="9">
        <f>SUM(D120:D121)</f>
        <v>0</v>
      </c>
      <c r="E122" s="9">
        <f>SUM(E120:E121)</f>
        <v>0</v>
      </c>
      <c r="F122" s="3">
        <f>D122-E122</f>
        <v>0</v>
      </c>
      <c r="G122" s="94"/>
    </row>
    <row r="124" spans="1:7" ht="15.75" x14ac:dyDescent="0.25">
      <c r="A124" s="158" t="s">
        <v>45</v>
      </c>
      <c r="B124" s="158"/>
      <c r="C124" s="8" t="s">
        <v>40</v>
      </c>
      <c r="D124" s="11" t="s">
        <v>46</v>
      </c>
      <c r="E124" s="13" t="s">
        <v>9</v>
      </c>
    </row>
    <row r="125" spans="1:7" ht="15.75" x14ac:dyDescent="0.25">
      <c r="A125" s="151"/>
      <c r="B125" s="151"/>
      <c r="D125" s="11"/>
    </row>
    <row r="126" spans="1:7" ht="15.75" x14ac:dyDescent="0.25">
      <c r="A126" s="111" t="s">
        <v>0</v>
      </c>
      <c r="B126" s="152" t="s">
        <v>1</v>
      </c>
      <c r="C126" s="4" t="s">
        <v>2</v>
      </c>
      <c r="D126" s="2" t="s">
        <v>3</v>
      </c>
      <c r="E126" s="2" t="s">
        <v>4</v>
      </c>
      <c r="F126" s="2" t="s">
        <v>30</v>
      </c>
      <c r="G126" s="4" t="s">
        <v>6</v>
      </c>
    </row>
    <row r="127" spans="1:7" s="5" customFormat="1" ht="30" customHeight="1" x14ac:dyDescent="0.2">
      <c r="A127" s="112">
        <v>41927</v>
      </c>
      <c r="B127"/>
      <c r="C127" s="5" t="s">
        <v>220</v>
      </c>
      <c r="D127" s="3">
        <v>123.45</v>
      </c>
      <c r="E127" s="3"/>
      <c r="F127" s="3">
        <v>123.45</v>
      </c>
      <c r="G127" s="5" t="s">
        <v>265</v>
      </c>
    </row>
    <row r="128" spans="1:7" ht="30" x14ac:dyDescent="0.2">
      <c r="A128" s="112">
        <v>41939</v>
      </c>
      <c r="C128" s="5" t="s">
        <v>224</v>
      </c>
      <c r="D128" s="3">
        <v>115.76</v>
      </c>
      <c r="E128" s="3"/>
      <c r="F128" s="3">
        <f t="shared" ref="F128:F133" si="5">F127+D128-E128</f>
        <v>239.21</v>
      </c>
      <c r="G128" s="5" t="s">
        <v>266</v>
      </c>
    </row>
    <row r="129" spans="1:7" ht="30" x14ac:dyDescent="0.2">
      <c r="A129" s="115">
        <v>41943</v>
      </c>
      <c r="B129" s="5"/>
      <c r="C129" s="5" t="s">
        <v>228</v>
      </c>
      <c r="D129" s="99">
        <v>115.76</v>
      </c>
      <c r="E129" s="98"/>
      <c r="F129" s="99">
        <f t="shared" si="5"/>
        <v>354.97</v>
      </c>
      <c r="G129" s="5" t="s">
        <v>267</v>
      </c>
    </row>
    <row r="130" spans="1:7" ht="30" x14ac:dyDescent="0.2">
      <c r="A130" s="112">
        <v>42047</v>
      </c>
      <c r="C130" s="5" t="s">
        <v>238</v>
      </c>
      <c r="D130" s="3">
        <v>122.3</v>
      </c>
      <c r="F130" s="99">
        <f t="shared" si="5"/>
        <v>477.27000000000004</v>
      </c>
      <c r="G130" s="5" t="s">
        <v>268</v>
      </c>
    </row>
    <row r="131" spans="1:7" ht="30" x14ac:dyDescent="0.2">
      <c r="A131" s="110">
        <v>42181</v>
      </c>
      <c r="B131" s="7"/>
      <c r="C131" s="5" t="s">
        <v>252</v>
      </c>
      <c r="D131" s="3">
        <v>117.45</v>
      </c>
      <c r="F131" s="99">
        <f t="shared" si="5"/>
        <v>594.72</v>
      </c>
      <c r="G131" s="5" t="s">
        <v>269</v>
      </c>
    </row>
    <row r="132" spans="1:7" ht="30" x14ac:dyDescent="0.2">
      <c r="A132" s="110">
        <v>42233</v>
      </c>
      <c r="B132" s="7"/>
      <c r="C132" s="5" t="s">
        <v>255</v>
      </c>
      <c r="D132" s="3">
        <v>124.17</v>
      </c>
      <c r="F132" s="99">
        <f t="shared" si="5"/>
        <v>718.89</v>
      </c>
      <c r="G132" s="5" t="s">
        <v>256</v>
      </c>
    </row>
    <row r="133" spans="1:7" ht="30" x14ac:dyDescent="0.2">
      <c r="A133" s="110">
        <v>42271</v>
      </c>
      <c r="B133" s="7"/>
      <c r="C133" s="5" t="s">
        <v>258</v>
      </c>
      <c r="D133" s="3">
        <v>124.17</v>
      </c>
      <c r="E133" s="3"/>
      <c r="F133" s="99">
        <f t="shared" si="5"/>
        <v>843.06</v>
      </c>
      <c r="G133" s="5" t="s">
        <v>259</v>
      </c>
    </row>
    <row r="134" spans="1:7" x14ac:dyDescent="0.2">
      <c r="A134" s="110"/>
      <c r="B134" s="7"/>
      <c r="C134" s="5"/>
      <c r="D134" s="3"/>
      <c r="E134" s="3"/>
      <c r="F134" s="99"/>
    </row>
    <row r="135" spans="1:7" x14ac:dyDescent="0.2">
      <c r="A135" s="110"/>
      <c r="B135" s="7"/>
      <c r="C135" s="5"/>
      <c r="D135" s="3"/>
      <c r="E135" s="3"/>
      <c r="F135" s="99"/>
    </row>
    <row r="136" spans="1:7" x14ac:dyDescent="0.2">
      <c r="A136" s="112"/>
      <c r="C136" s="5"/>
      <c r="D136" s="3"/>
      <c r="F136" s="99"/>
    </row>
    <row r="137" spans="1:7" ht="15.75" x14ac:dyDescent="0.25">
      <c r="C137" t="s">
        <v>47</v>
      </c>
      <c r="D137" s="9">
        <f>SUM(D127:D136)</f>
        <v>843.06</v>
      </c>
      <c r="E137" s="9">
        <f>SUM(E127:E130)</f>
        <v>0</v>
      </c>
      <c r="F137" s="105">
        <f>D137+E137</f>
        <v>843.06</v>
      </c>
      <c r="G137" s="94"/>
    </row>
    <row r="139" spans="1:7" ht="15.75" x14ac:dyDescent="0.25">
      <c r="A139" s="158" t="s">
        <v>45</v>
      </c>
      <c r="B139" s="158"/>
      <c r="C139" s="8" t="s">
        <v>42</v>
      </c>
      <c r="D139" s="11" t="s">
        <v>46</v>
      </c>
      <c r="E139" s="13" t="s">
        <v>41</v>
      </c>
    </row>
    <row r="140" spans="1:7" ht="15.75" x14ac:dyDescent="0.25">
      <c r="A140" s="151"/>
      <c r="B140" s="151"/>
      <c r="D140" s="11"/>
    </row>
    <row r="141" spans="1:7" ht="15.75" x14ac:dyDescent="0.25">
      <c r="A141" s="111" t="s">
        <v>0</v>
      </c>
      <c r="B141" s="152" t="s">
        <v>1</v>
      </c>
      <c r="C141" s="4" t="s">
        <v>2</v>
      </c>
      <c r="D141" s="2" t="s">
        <v>3</v>
      </c>
      <c r="E141" s="2" t="s">
        <v>4</v>
      </c>
      <c r="F141" s="2" t="s">
        <v>30</v>
      </c>
      <c r="G141" s="4" t="s">
        <v>6</v>
      </c>
    </row>
    <row r="142" spans="1:7" x14ac:dyDescent="0.2">
      <c r="A142" s="114"/>
      <c r="C142" s="5"/>
      <c r="D142" s="3"/>
      <c r="E142" s="3"/>
    </row>
    <row r="144" spans="1:7" x14ac:dyDescent="0.2">
      <c r="C144" s="10" t="s">
        <v>47</v>
      </c>
      <c r="D144" s="9">
        <f>SUM(D142:D143)</f>
        <v>0</v>
      </c>
      <c r="E144" s="9">
        <f>SUM(E142:E143)</f>
        <v>0</v>
      </c>
      <c r="F144" s="3">
        <f>D144-E144</f>
        <v>0</v>
      </c>
    </row>
    <row r="147" spans="3:5" x14ac:dyDescent="0.2">
      <c r="C147" s="10" t="s">
        <v>51</v>
      </c>
      <c r="D147" s="9">
        <f>D58+D68+D78+D87+D108+D115+D122+D137+D144</f>
        <v>3774.65</v>
      </c>
      <c r="E147" s="9">
        <f>E58+E68+E78+E87+E108+E115+E122+E137+E144</f>
        <v>6116.82</v>
      </c>
    </row>
  </sheetData>
  <mergeCells count="12">
    <mergeCell ref="B16:F16"/>
    <mergeCell ref="A60:B60"/>
    <mergeCell ref="A117:B117"/>
    <mergeCell ref="A124:B124"/>
    <mergeCell ref="A18:C18"/>
    <mergeCell ref="A139:B139"/>
    <mergeCell ref="A20:B20"/>
    <mergeCell ref="A71:C71"/>
    <mergeCell ref="A73:B73"/>
    <mergeCell ref="A80:B80"/>
    <mergeCell ref="A91:B91"/>
    <mergeCell ref="A110:B110"/>
  </mergeCells>
  <printOptions horizontalCentered="1" verticalCentered="1" headings="1"/>
  <pageMargins left="0.7" right="0.7" top="0.75" bottom="0.75" header="0.3" footer="0.3"/>
  <pageSetup scale="52" fitToHeight="2" orientation="portrait" r:id="rId1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3"/>
  <sheetViews>
    <sheetView workbookViewId="0">
      <pane ySplit="6" topLeftCell="A7" activePane="bottomLeft" state="frozen"/>
      <selection pane="bottomLeft" activeCell="B38" sqref="B38"/>
    </sheetView>
  </sheetViews>
  <sheetFormatPr defaultColWidth="9.6640625" defaultRowHeight="12" x14ac:dyDescent="0.2"/>
  <cols>
    <col min="1" max="1" width="8.33203125" style="73" bestFit="1" customWidth="1"/>
    <col min="2" max="2" width="30" style="73" customWidth="1"/>
    <col min="3" max="3" width="8.33203125" style="73" customWidth="1"/>
    <col min="4" max="4" width="7.6640625" style="73" customWidth="1"/>
    <col min="5" max="5" width="7.5546875" style="73" customWidth="1"/>
    <col min="6" max="6" width="8" style="73" customWidth="1"/>
    <col min="7" max="7" width="6.109375" style="73" customWidth="1"/>
    <col min="8" max="8" width="6.5546875" style="73" customWidth="1"/>
    <col min="9" max="9" width="7.109375" style="73" customWidth="1"/>
    <col min="10" max="10" width="8" style="73" customWidth="1"/>
    <col min="11" max="11" width="6.6640625" style="73" customWidth="1"/>
    <col min="12" max="12" width="8.5546875" style="73" customWidth="1"/>
    <col min="13" max="13" width="26.109375" style="73" customWidth="1"/>
    <col min="14" max="16384" width="9.6640625" style="73"/>
  </cols>
  <sheetData>
    <row r="1" spans="1:13" ht="15.75" x14ac:dyDescent="0.25">
      <c r="C1" s="159" t="s">
        <v>270</v>
      </c>
      <c r="D1" s="159"/>
      <c r="E1" s="159" t="s">
        <v>271</v>
      </c>
      <c r="F1" s="159"/>
      <c r="G1" s="159"/>
      <c r="H1" s="159"/>
      <c r="I1" s="159"/>
      <c r="J1" s="159"/>
      <c r="K1" s="159"/>
      <c r="L1" s="72"/>
    </row>
    <row r="2" spans="1:13" s="67" customFormat="1" ht="48" customHeight="1" x14ac:dyDescent="0.25">
      <c r="B2" s="94" t="s">
        <v>272</v>
      </c>
      <c r="C2" s="86" t="s">
        <v>273</v>
      </c>
      <c r="D2" s="86" t="s">
        <v>29</v>
      </c>
      <c r="E2" s="86" t="s">
        <v>274</v>
      </c>
      <c r="F2" s="86" t="s">
        <v>213</v>
      </c>
      <c r="G2" s="86" t="s">
        <v>35</v>
      </c>
      <c r="H2" s="86" t="s">
        <v>37</v>
      </c>
      <c r="I2" s="86" t="s">
        <v>39</v>
      </c>
      <c r="J2" s="86" t="s">
        <v>40</v>
      </c>
      <c r="K2" s="86" t="s">
        <v>275</v>
      </c>
      <c r="L2" s="86" t="s">
        <v>30</v>
      </c>
      <c r="M2" s="87" t="s">
        <v>6</v>
      </c>
    </row>
    <row r="3" spans="1:13" x14ac:dyDescent="0.2">
      <c r="B3" s="74" t="s">
        <v>276</v>
      </c>
      <c r="C3" s="68"/>
      <c r="D3" s="68"/>
      <c r="E3" s="68">
        <v>1800</v>
      </c>
      <c r="F3" s="68">
        <v>500</v>
      </c>
      <c r="G3" s="68">
        <v>50</v>
      </c>
      <c r="H3" s="68">
        <v>100</v>
      </c>
      <c r="I3" s="68">
        <v>50</v>
      </c>
      <c r="J3" s="68">
        <v>750</v>
      </c>
      <c r="K3" s="68">
        <v>350</v>
      </c>
      <c r="L3" s="68">
        <f>SUM(E3:K3)</f>
        <v>3600</v>
      </c>
    </row>
    <row r="4" spans="1:13" x14ac:dyDescent="0.2">
      <c r="B4" s="74" t="s">
        <v>277</v>
      </c>
      <c r="D4" s="75"/>
      <c r="E4" s="76">
        <f>E3/$L$3</f>
        <v>0.5</v>
      </c>
      <c r="F4" s="76">
        <f t="shared" ref="F4:K4" si="0">F3/$L$3</f>
        <v>0.1388888888888889</v>
      </c>
      <c r="G4" s="76">
        <f t="shared" si="0"/>
        <v>1.3888888888888888E-2</v>
      </c>
      <c r="H4" s="76">
        <f t="shared" si="0"/>
        <v>2.7777777777777776E-2</v>
      </c>
      <c r="I4" s="76">
        <f t="shared" si="0"/>
        <v>1.3888888888888888E-2</v>
      </c>
      <c r="J4" s="76">
        <f t="shared" si="0"/>
        <v>0.20833333333333334</v>
      </c>
      <c r="K4" s="76">
        <f t="shared" si="0"/>
        <v>9.7222222222222224E-2</v>
      </c>
      <c r="L4" s="76">
        <f>SUM(E4:K4)</f>
        <v>0.99999999999999989</v>
      </c>
    </row>
    <row r="5" spans="1:13" s="67" customFormat="1" x14ac:dyDescent="0.2">
      <c r="B5" s="77" t="s">
        <v>278</v>
      </c>
      <c r="D5" s="78"/>
      <c r="E5" s="78">
        <f t="shared" ref="E5:K5" si="1">E4*$L$5</f>
        <v>495.89499999999998</v>
      </c>
      <c r="F5" s="78">
        <f t="shared" si="1"/>
        <v>137.7486111111111</v>
      </c>
      <c r="G5" s="78">
        <f t="shared" si="1"/>
        <v>13.774861111111109</v>
      </c>
      <c r="H5" s="78">
        <f t="shared" si="1"/>
        <v>27.549722222222218</v>
      </c>
      <c r="I5" s="78">
        <f t="shared" si="1"/>
        <v>13.774861111111109</v>
      </c>
      <c r="J5" s="78">
        <f t="shared" si="1"/>
        <v>206.62291666666667</v>
      </c>
      <c r="K5" s="78">
        <f t="shared" si="1"/>
        <v>96.424027777777781</v>
      </c>
      <c r="L5" s="78">
        <v>991.79</v>
      </c>
    </row>
    <row r="6" spans="1:13" s="84" customFormat="1" ht="17.25" customHeight="1" x14ac:dyDescent="0.2">
      <c r="A6" s="79" t="s">
        <v>0</v>
      </c>
      <c r="B6" s="80" t="s">
        <v>279</v>
      </c>
      <c r="C6" s="81"/>
      <c r="D6" s="81"/>
      <c r="E6" s="81"/>
      <c r="F6" s="81"/>
      <c r="G6" s="81"/>
      <c r="H6" s="81"/>
      <c r="I6" s="81"/>
      <c r="J6" s="81"/>
      <c r="K6" s="81"/>
      <c r="L6" s="82" t="s">
        <v>5</v>
      </c>
      <c r="M6" s="83"/>
    </row>
    <row r="7" spans="1:13" s="84" customFormat="1" ht="12" customHeight="1" x14ac:dyDescent="0.2">
      <c r="A7" s="91">
        <v>41913</v>
      </c>
      <c r="B7" s="96" t="s">
        <v>8</v>
      </c>
      <c r="C7" s="81"/>
      <c r="D7" s="81"/>
      <c r="E7" s="81"/>
      <c r="F7" s="81"/>
      <c r="G7" s="81"/>
      <c r="H7" s="81"/>
      <c r="I7" s="81"/>
      <c r="J7" s="81"/>
      <c r="K7" s="81"/>
      <c r="L7" s="92">
        <v>991.79</v>
      </c>
      <c r="M7" s="83"/>
    </row>
    <row r="8" spans="1:13" s="84" customFormat="1" ht="12" customHeight="1" x14ac:dyDescent="0.2">
      <c r="A8" s="101">
        <v>41921</v>
      </c>
      <c r="B8" s="67" t="s">
        <v>219</v>
      </c>
      <c r="C8" s="89"/>
      <c r="D8" s="68"/>
      <c r="E8" s="68"/>
      <c r="F8" s="88"/>
      <c r="G8" s="88">
        <v>-16.940000000000001</v>
      </c>
      <c r="H8" s="88"/>
      <c r="I8" s="88"/>
      <c r="J8" s="88"/>
      <c r="K8" s="88"/>
      <c r="L8" s="95">
        <f t="shared" ref="L8:L25" si="2">SUM(C8:K8)+L7</f>
        <v>974.84999999999991</v>
      </c>
      <c r="M8" s="90"/>
    </row>
    <row r="9" spans="1:13" s="84" customFormat="1" ht="12" customHeight="1" x14ac:dyDescent="0.2">
      <c r="A9" s="101">
        <v>41927</v>
      </c>
      <c r="B9" s="67" t="s">
        <v>220</v>
      </c>
      <c r="C9" s="89"/>
      <c r="D9" s="68"/>
      <c r="E9" s="68"/>
      <c r="F9" s="88"/>
      <c r="G9" s="88"/>
      <c r="H9" s="88"/>
      <c r="I9" s="88"/>
      <c r="J9" s="88">
        <v>-123.45</v>
      </c>
      <c r="K9" s="88"/>
      <c r="L9" s="95">
        <f t="shared" si="2"/>
        <v>851.39999999999986</v>
      </c>
      <c r="M9" s="90"/>
    </row>
    <row r="10" spans="1:13" s="84" customFormat="1" ht="12" customHeight="1" x14ac:dyDescent="0.2">
      <c r="A10" s="101">
        <v>41934</v>
      </c>
      <c r="B10" s="67" t="s">
        <v>222</v>
      </c>
      <c r="C10" s="68">
        <v>94</v>
      </c>
      <c r="D10" s="68"/>
      <c r="E10" s="89"/>
      <c r="F10" s="88"/>
      <c r="G10" s="88"/>
      <c r="H10" s="88"/>
      <c r="I10" s="88"/>
      <c r="J10" s="88"/>
      <c r="K10" s="88"/>
      <c r="L10" s="95">
        <f t="shared" si="2"/>
        <v>945.39999999999986</v>
      </c>
      <c r="M10" s="90"/>
    </row>
    <row r="11" spans="1:13" s="84" customFormat="1" ht="12" customHeight="1" x14ac:dyDescent="0.2">
      <c r="A11" s="101">
        <v>41934</v>
      </c>
      <c r="B11" s="67" t="s">
        <v>172</v>
      </c>
      <c r="C11" s="68">
        <v>80</v>
      </c>
      <c r="D11" s="68"/>
      <c r="E11" s="89"/>
      <c r="F11" s="88"/>
      <c r="G11" s="88"/>
      <c r="H11" s="88"/>
      <c r="I11" s="88"/>
      <c r="J11" s="88"/>
      <c r="K11" s="88"/>
      <c r="L11" s="95">
        <f t="shared" si="2"/>
        <v>1025.3999999999999</v>
      </c>
      <c r="M11" s="90"/>
    </row>
    <row r="12" spans="1:13" s="84" customFormat="1" ht="24.75" customHeight="1" x14ac:dyDescent="0.2">
      <c r="A12" s="102">
        <v>41939</v>
      </c>
      <c r="B12" s="97" t="s">
        <v>224</v>
      </c>
      <c r="D12" s="88"/>
      <c r="E12" s="88"/>
      <c r="F12" s="88"/>
      <c r="G12" s="88"/>
      <c r="H12" s="88"/>
      <c r="I12" s="88"/>
      <c r="J12" s="88">
        <v>-115.76</v>
      </c>
      <c r="K12" s="88"/>
      <c r="L12" s="95">
        <f t="shared" si="2"/>
        <v>909.63999999999987</v>
      </c>
      <c r="M12" s="90"/>
    </row>
    <row r="13" spans="1:13" s="89" customFormat="1" ht="12.75" customHeight="1" x14ac:dyDescent="0.2">
      <c r="A13" s="101">
        <v>41940</v>
      </c>
      <c r="B13" s="67" t="s">
        <v>226</v>
      </c>
      <c r="C13" s="68">
        <v>40</v>
      </c>
      <c r="E13" s="88"/>
      <c r="F13" s="88"/>
      <c r="G13" s="88"/>
      <c r="H13" s="88"/>
      <c r="I13" s="88"/>
      <c r="J13" s="88"/>
      <c r="K13" s="88"/>
      <c r="L13" s="95">
        <f t="shared" si="2"/>
        <v>949.63999999999987</v>
      </c>
      <c r="M13" s="90" t="s">
        <v>227</v>
      </c>
    </row>
    <row r="14" spans="1:13" s="89" customFormat="1" ht="13.5" customHeight="1" x14ac:dyDescent="0.2">
      <c r="A14" s="102">
        <v>41943</v>
      </c>
      <c r="B14" s="97" t="s">
        <v>228</v>
      </c>
      <c r="D14" s="88"/>
      <c r="E14" s="88"/>
      <c r="F14" s="88"/>
      <c r="G14" s="88"/>
      <c r="H14" s="88"/>
      <c r="I14" s="88"/>
      <c r="J14" s="88">
        <v>-115.76</v>
      </c>
      <c r="K14" s="88"/>
      <c r="L14" s="95">
        <f t="shared" si="2"/>
        <v>833.87999999999988</v>
      </c>
      <c r="M14" s="90"/>
    </row>
    <row r="15" spans="1:13" s="84" customFormat="1" ht="12" customHeight="1" x14ac:dyDescent="0.2">
      <c r="A15" s="91">
        <v>41943</v>
      </c>
      <c r="B15" s="96" t="s">
        <v>15</v>
      </c>
      <c r="C15" s="88"/>
      <c r="D15" s="88"/>
      <c r="E15" s="88"/>
      <c r="F15" s="88"/>
      <c r="G15" s="88">
        <v>0.04</v>
      </c>
      <c r="H15" s="88"/>
      <c r="I15" s="88"/>
      <c r="J15" s="88"/>
      <c r="K15" s="88"/>
      <c r="L15" s="95">
        <f t="shared" si="2"/>
        <v>833.91999999999985</v>
      </c>
      <c r="M15" s="90"/>
    </row>
    <row r="16" spans="1:13" s="84" customFormat="1" ht="12" customHeight="1" x14ac:dyDescent="0.2">
      <c r="A16" s="100">
        <v>41948</v>
      </c>
      <c r="B16" s="96" t="s">
        <v>231</v>
      </c>
      <c r="C16" s="88"/>
      <c r="D16" s="88">
        <v>1000</v>
      </c>
      <c r="E16" s="88"/>
      <c r="F16" s="88"/>
      <c r="G16" s="88"/>
      <c r="H16" s="88"/>
      <c r="I16" s="88"/>
      <c r="J16" s="88"/>
      <c r="K16" s="88"/>
      <c r="L16" s="95">
        <f t="shared" si="2"/>
        <v>1833.9199999999998</v>
      </c>
      <c r="M16" s="90" t="s">
        <v>280</v>
      </c>
    </row>
    <row r="17" spans="1:13" s="84" customFormat="1" ht="12" customHeight="1" x14ac:dyDescent="0.2">
      <c r="A17" s="100">
        <v>41955</v>
      </c>
      <c r="B17" s="96" t="s">
        <v>231</v>
      </c>
      <c r="C17" s="88"/>
      <c r="D17" s="88">
        <v>63.38</v>
      </c>
      <c r="E17" s="88"/>
      <c r="F17" s="88"/>
      <c r="G17" s="88"/>
      <c r="H17" s="88"/>
      <c r="I17" s="88"/>
      <c r="J17" s="88"/>
      <c r="K17" s="88"/>
      <c r="L17" s="95">
        <f t="shared" si="2"/>
        <v>1897.3</v>
      </c>
      <c r="M17" s="90"/>
    </row>
    <row r="18" spans="1:13" s="84" customFormat="1" ht="12" customHeight="1" x14ac:dyDescent="0.2">
      <c r="A18" s="100">
        <v>41955</v>
      </c>
      <c r="B18" s="96" t="s">
        <v>233</v>
      </c>
      <c r="C18" s="88">
        <v>36.619999999999997</v>
      </c>
      <c r="E18" s="88"/>
      <c r="F18" s="88"/>
      <c r="G18" s="88"/>
      <c r="H18" s="88"/>
      <c r="I18" s="88"/>
      <c r="J18" s="88"/>
      <c r="K18" s="88"/>
      <c r="L18" s="95">
        <f t="shared" si="2"/>
        <v>1933.9199999999998</v>
      </c>
      <c r="M18" s="90"/>
    </row>
    <row r="19" spans="1:13" s="84" customFormat="1" ht="12" customHeight="1" x14ac:dyDescent="0.2">
      <c r="A19" s="100">
        <v>41957</v>
      </c>
      <c r="B19" s="96" t="s">
        <v>234</v>
      </c>
      <c r="C19" s="88">
        <v>100</v>
      </c>
      <c r="D19" s="88"/>
      <c r="E19" s="88"/>
      <c r="F19" s="88"/>
      <c r="G19" s="88"/>
      <c r="H19" s="88"/>
      <c r="I19" s="88"/>
      <c r="J19" s="88"/>
      <c r="K19" s="88"/>
      <c r="L19" s="95">
        <f t="shared" si="2"/>
        <v>2033.9199999999998</v>
      </c>
      <c r="M19" s="90"/>
    </row>
    <row r="20" spans="1:13" s="84" customFormat="1" ht="12" customHeight="1" x14ac:dyDescent="0.2">
      <c r="A20" s="100">
        <v>41957</v>
      </c>
      <c r="B20" s="96" t="s">
        <v>235</v>
      </c>
      <c r="C20" s="88">
        <v>25</v>
      </c>
      <c r="D20" s="88"/>
      <c r="E20" s="88"/>
      <c r="F20" s="88"/>
      <c r="G20" s="88"/>
      <c r="H20" s="88"/>
      <c r="I20" s="88"/>
      <c r="J20" s="88"/>
      <c r="K20" s="88"/>
      <c r="L20" s="95">
        <f t="shared" si="2"/>
        <v>2058.92</v>
      </c>
      <c r="M20" s="90"/>
    </row>
    <row r="21" spans="1:13" s="84" customFormat="1" ht="12" customHeight="1" x14ac:dyDescent="0.2">
      <c r="A21" s="69">
        <v>41967</v>
      </c>
      <c r="B21" s="67" t="s">
        <v>87</v>
      </c>
      <c r="C21" s="68">
        <v>200</v>
      </c>
      <c r="D21" s="68"/>
      <c r="F21" s="88"/>
      <c r="G21" s="88"/>
      <c r="H21" s="88"/>
      <c r="I21" s="88"/>
      <c r="J21" s="88"/>
      <c r="K21" s="88"/>
      <c r="L21" s="95">
        <f t="shared" si="2"/>
        <v>2258.92</v>
      </c>
      <c r="M21" s="90"/>
    </row>
    <row r="22" spans="1:13" s="84" customFormat="1" ht="12" customHeight="1" x14ac:dyDescent="0.2">
      <c r="A22" s="100">
        <v>41971</v>
      </c>
      <c r="B22" s="96" t="s">
        <v>15</v>
      </c>
      <c r="C22" s="88"/>
      <c r="D22" s="88"/>
      <c r="E22" s="88"/>
      <c r="F22" s="88"/>
      <c r="G22" s="88">
        <v>7.0000000000000007E-2</v>
      </c>
      <c r="H22" s="88"/>
      <c r="I22" s="88"/>
      <c r="J22" s="88"/>
      <c r="K22" s="88"/>
      <c r="L22" s="95">
        <f t="shared" si="2"/>
        <v>2258.9900000000002</v>
      </c>
      <c r="M22" s="90"/>
    </row>
    <row r="23" spans="1:13" s="84" customFormat="1" ht="12" customHeight="1" x14ac:dyDescent="0.2">
      <c r="A23" s="100">
        <v>41984</v>
      </c>
      <c r="B23" s="96" t="s">
        <v>236</v>
      </c>
      <c r="C23" s="88">
        <v>100</v>
      </c>
      <c r="D23" s="88"/>
      <c r="E23" s="88"/>
      <c r="F23" s="88"/>
      <c r="G23" s="88"/>
      <c r="H23" s="88"/>
      <c r="I23" s="88"/>
      <c r="J23" s="88"/>
      <c r="K23" s="88"/>
      <c r="L23" s="95">
        <f t="shared" si="2"/>
        <v>2358.9900000000002</v>
      </c>
      <c r="M23" s="90"/>
    </row>
    <row r="24" spans="1:13" s="84" customFormat="1" ht="12" customHeight="1" x14ac:dyDescent="0.2">
      <c r="A24" s="100">
        <v>42004</v>
      </c>
      <c r="B24" s="96" t="s">
        <v>15</v>
      </c>
      <c r="C24" s="88"/>
      <c r="D24" s="88"/>
      <c r="E24" s="88"/>
      <c r="F24" s="88"/>
      <c r="G24" s="88">
        <v>0.09</v>
      </c>
      <c r="H24" s="88"/>
      <c r="I24" s="88"/>
      <c r="J24" s="88"/>
      <c r="K24" s="88"/>
      <c r="L24" s="95">
        <f t="shared" si="2"/>
        <v>2359.0800000000004</v>
      </c>
      <c r="M24" s="90"/>
    </row>
    <row r="25" spans="1:13" s="84" customFormat="1" ht="12" customHeight="1" x14ac:dyDescent="0.2">
      <c r="A25" s="100">
        <v>42028</v>
      </c>
      <c r="B25" s="96" t="s">
        <v>222</v>
      </c>
      <c r="C25" s="88">
        <v>123</v>
      </c>
      <c r="D25" s="88"/>
      <c r="E25" s="88"/>
      <c r="F25" s="88"/>
      <c r="G25" s="88"/>
      <c r="H25" s="88"/>
      <c r="I25" s="88"/>
      <c r="J25" s="88"/>
      <c r="K25" s="88"/>
      <c r="L25" s="95">
        <f t="shared" si="2"/>
        <v>2482.0800000000004</v>
      </c>
      <c r="M25" s="90"/>
    </row>
    <row r="26" spans="1:13" s="84" customFormat="1" ht="12" customHeight="1" x14ac:dyDescent="0.2">
      <c r="A26" s="100">
        <v>42034</v>
      </c>
      <c r="B26" s="96" t="s">
        <v>15</v>
      </c>
      <c r="C26" s="88"/>
      <c r="D26" s="88"/>
      <c r="E26" s="88"/>
      <c r="F26" s="88"/>
      <c r="G26" s="88">
        <v>0.1</v>
      </c>
      <c r="H26" s="88"/>
      <c r="I26" s="88"/>
      <c r="J26" s="88"/>
      <c r="K26" s="88"/>
      <c r="L26" s="95">
        <f>SUM(C26:K26)+L25</f>
        <v>2482.1800000000003</v>
      </c>
      <c r="M26" s="90"/>
    </row>
    <row r="27" spans="1:13" x14ac:dyDescent="0.2">
      <c r="A27" s="101">
        <v>42047</v>
      </c>
      <c r="B27" s="93" t="s">
        <v>237</v>
      </c>
      <c r="C27" s="68">
        <v>40</v>
      </c>
      <c r="D27" s="68"/>
      <c r="E27" s="68"/>
      <c r="F27" s="68"/>
      <c r="G27" s="68"/>
      <c r="H27" s="68"/>
      <c r="I27" s="68"/>
      <c r="J27" s="68"/>
      <c r="K27" s="68"/>
      <c r="L27" s="95">
        <f>SUM(C27:K27)+L26</f>
        <v>2522.1800000000003</v>
      </c>
    </row>
    <row r="28" spans="1:13" ht="12.75" customHeight="1" x14ac:dyDescent="0.2">
      <c r="A28" s="102">
        <v>42047</v>
      </c>
      <c r="B28" s="97" t="s">
        <v>238</v>
      </c>
      <c r="C28" s="88"/>
      <c r="D28" s="88"/>
      <c r="E28" s="88"/>
      <c r="F28" s="88"/>
      <c r="G28" s="88"/>
      <c r="H28" s="88"/>
      <c r="I28" s="88"/>
      <c r="J28" s="88">
        <v>-122.3</v>
      </c>
      <c r="K28" s="88"/>
      <c r="L28" s="95">
        <f>SUM(C28:K28)+L27</f>
        <v>2399.88</v>
      </c>
    </row>
    <row r="29" spans="1:13" ht="12.75" customHeight="1" x14ac:dyDescent="0.2">
      <c r="A29" s="102">
        <v>42062</v>
      </c>
      <c r="B29" s="97" t="s">
        <v>15</v>
      </c>
      <c r="C29" s="88"/>
      <c r="D29" s="88"/>
      <c r="E29" s="88"/>
      <c r="F29" s="88"/>
      <c r="G29" s="88">
        <v>0.09</v>
      </c>
      <c r="H29" s="88"/>
      <c r="I29" s="88"/>
      <c r="J29" s="88"/>
      <c r="K29" s="88"/>
      <c r="L29" s="95">
        <f>SUM(C29:K29)+L28</f>
        <v>2399.9700000000003</v>
      </c>
    </row>
    <row r="30" spans="1:13" ht="21.75" customHeight="1" x14ac:dyDescent="0.2">
      <c r="A30" s="102">
        <v>42069</v>
      </c>
      <c r="B30" s="67" t="s">
        <v>240</v>
      </c>
      <c r="C30" s="88"/>
      <c r="D30" s="88"/>
      <c r="E30" s="88"/>
      <c r="F30" s="88">
        <v>-38.340000000000003</v>
      </c>
      <c r="G30" s="88"/>
      <c r="H30" s="88"/>
      <c r="I30" s="88"/>
      <c r="J30" s="88"/>
      <c r="K30" s="88"/>
      <c r="L30" s="95">
        <f>SUM(C30:K30)+L29</f>
        <v>2361.63</v>
      </c>
    </row>
    <row r="31" spans="1:13" ht="12.75" customHeight="1" x14ac:dyDescent="0.2">
      <c r="A31" s="102">
        <v>42076</v>
      </c>
      <c r="B31" s="67" t="s">
        <v>235</v>
      </c>
      <c r="C31" s="88">
        <v>25</v>
      </c>
      <c r="D31" s="88"/>
      <c r="E31" s="88"/>
      <c r="F31" s="88"/>
      <c r="G31" s="88"/>
      <c r="H31" s="88"/>
      <c r="I31" s="88"/>
      <c r="J31" s="88"/>
      <c r="K31" s="88"/>
      <c r="L31" s="95">
        <f t="shared" ref="L31:L60" si="3">SUM(C31:K31)+L30</f>
        <v>2386.63</v>
      </c>
    </row>
    <row r="32" spans="1:13" ht="12.75" customHeight="1" x14ac:dyDescent="0.2">
      <c r="A32" s="102">
        <v>42076</v>
      </c>
      <c r="B32" s="67" t="s">
        <v>222</v>
      </c>
      <c r="C32" s="88">
        <v>30</v>
      </c>
      <c r="D32" s="88"/>
      <c r="E32" s="88"/>
      <c r="F32" s="88"/>
      <c r="G32" s="88"/>
      <c r="H32" s="88"/>
      <c r="I32" s="88"/>
      <c r="J32" s="88"/>
      <c r="K32" s="88"/>
      <c r="L32" s="95">
        <f t="shared" si="3"/>
        <v>2416.63</v>
      </c>
    </row>
    <row r="33" spans="1:13" ht="12.75" customHeight="1" x14ac:dyDescent="0.2">
      <c r="A33" s="102">
        <v>42076</v>
      </c>
      <c r="B33" s="67" t="s">
        <v>234</v>
      </c>
      <c r="C33" s="88">
        <v>300</v>
      </c>
      <c r="D33" s="88"/>
      <c r="E33" s="88"/>
      <c r="F33" s="88"/>
      <c r="G33" s="88"/>
      <c r="H33" s="88"/>
      <c r="I33" s="88"/>
      <c r="J33" s="88"/>
      <c r="K33" s="88"/>
      <c r="L33" s="95">
        <f t="shared" si="3"/>
        <v>2716.63</v>
      </c>
    </row>
    <row r="34" spans="1:13" ht="11.25" customHeight="1" x14ac:dyDescent="0.2">
      <c r="A34" s="102">
        <v>42084</v>
      </c>
      <c r="B34" s="67" t="s">
        <v>244</v>
      </c>
      <c r="C34" s="88">
        <v>60</v>
      </c>
      <c r="D34" s="88"/>
      <c r="E34" s="88"/>
      <c r="F34" s="88"/>
      <c r="G34" s="88"/>
      <c r="H34" s="88"/>
      <c r="I34" s="88"/>
      <c r="J34" s="88"/>
      <c r="K34" s="88"/>
      <c r="L34" s="95">
        <f t="shared" si="3"/>
        <v>2776.63</v>
      </c>
    </row>
    <row r="35" spans="1:13" ht="13.5" customHeight="1" x14ac:dyDescent="0.2">
      <c r="A35" s="102">
        <v>42084</v>
      </c>
      <c r="B35" s="67" t="s">
        <v>22</v>
      </c>
      <c r="C35" s="88">
        <v>40</v>
      </c>
      <c r="D35" s="88"/>
      <c r="E35" s="88"/>
      <c r="F35" s="88"/>
      <c r="G35" s="88"/>
      <c r="H35" s="88"/>
      <c r="I35" s="88"/>
      <c r="J35" s="88"/>
      <c r="K35" s="88"/>
      <c r="L35" s="95">
        <f t="shared" si="3"/>
        <v>2816.63</v>
      </c>
    </row>
    <row r="36" spans="1:13" ht="23.25" customHeight="1" x14ac:dyDescent="0.2">
      <c r="A36" s="102">
        <v>42086</v>
      </c>
      <c r="B36" s="67" t="s">
        <v>245</v>
      </c>
      <c r="C36" s="88"/>
      <c r="D36" s="88"/>
      <c r="E36" s="88"/>
      <c r="F36" s="88">
        <v>-37.36</v>
      </c>
      <c r="G36" s="88"/>
      <c r="H36" s="88"/>
      <c r="I36" s="88"/>
      <c r="J36" s="88"/>
      <c r="K36" s="88"/>
      <c r="L36" s="95">
        <f t="shared" si="3"/>
        <v>2779.27</v>
      </c>
    </row>
    <row r="37" spans="1:13" ht="12" customHeight="1" x14ac:dyDescent="0.2">
      <c r="A37" s="102">
        <v>42093</v>
      </c>
      <c r="B37" s="97" t="s">
        <v>247</v>
      </c>
      <c r="C37" s="88">
        <v>100</v>
      </c>
      <c r="D37" s="88"/>
      <c r="E37" s="88"/>
      <c r="F37" s="88"/>
      <c r="G37" s="88"/>
      <c r="H37" s="88"/>
      <c r="I37" s="88"/>
      <c r="J37" s="88"/>
      <c r="K37" s="88"/>
      <c r="L37" s="95">
        <f t="shared" si="3"/>
        <v>2879.27</v>
      </c>
    </row>
    <row r="38" spans="1:13" ht="12" customHeight="1" x14ac:dyDescent="0.2">
      <c r="A38" s="102">
        <v>42093</v>
      </c>
      <c r="B38" s="97" t="s">
        <v>87</v>
      </c>
      <c r="C38" s="88">
        <v>150</v>
      </c>
      <c r="D38" s="88"/>
      <c r="E38" s="88"/>
      <c r="F38" s="88"/>
      <c r="G38" s="88"/>
      <c r="H38" s="88"/>
      <c r="I38" s="88"/>
      <c r="J38" s="88"/>
      <c r="K38" s="88"/>
      <c r="L38" s="95">
        <f t="shared" si="3"/>
        <v>3029.27</v>
      </c>
    </row>
    <row r="39" spans="1:13" ht="12" customHeight="1" x14ac:dyDescent="0.2">
      <c r="A39" s="102">
        <v>42094</v>
      </c>
      <c r="B39" s="97" t="s">
        <v>15</v>
      </c>
      <c r="C39" s="88"/>
      <c r="D39" s="88"/>
      <c r="E39" s="88"/>
      <c r="F39" s="88"/>
      <c r="G39" s="88">
        <v>0.1</v>
      </c>
      <c r="H39" s="88"/>
      <c r="I39" s="88"/>
      <c r="J39" s="88"/>
      <c r="K39" s="88"/>
      <c r="L39" s="95">
        <f t="shared" si="3"/>
        <v>3029.37</v>
      </c>
      <c r="M39" s="95"/>
    </row>
    <row r="40" spans="1:13" ht="12" customHeight="1" x14ac:dyDescent="0.2">
      <c r="A40" s="102">
        <v>42105</v>
      </c>
      <c r="B40" s="97" t="s">
        <v>248</v>
      </c>
      <c r="C40" s="88">
        <v>234</v>
      </c>
      <c r="D40" s="88"/>
      <c r="E40" s="88"/>
      <c r="F40" s="88"/>
      <c r="G40" s="88"/>
      <c r="H40" s="88"/>
      <c r="I40" s="88"/>
      <c r="J40" s="88"/>
      <c r="K40" s="88"/>
      <c r="L40" s="95">
        <f t="shared" si="3"/>
        <v>3263.37</v>
      </c>
    </row>
    <row r="41" spans="1:13" ht="12" customHeight="1" x14ac:dyDescent="0.2">
      <c r="A41" s="102">
        <v>42115</v>
      </c>
      <c r="B41" s="97" t="s">
        <v>55</v>
      </c>
      <c r="C41" s="88">
        <v>100</v>
      </c>
      <c r="D41" s="88"/>
      <c r="E41" s="88"/>
      <c r="F41" s="88"/>
      <c r="G41" s="88"/>
      <c r="H41" s="88"/>
      <c r="I41" s="88"/>
      <c r="J41" s="88"/>
      <c r="K41" s="88"/>
      <c r="L41" s="95">
        <f t="shared" si="3"/>
        <v>3363.37</v>
      </c>
    </row>
    <row r="42" spans="1:13" ht="12" customHeight="1" x14ac:dyDescent="0.2">
      <c r="A42" s="102">
        <v>42124</v>
      </c>
      <c r="B42" s="97" t="s">
        <v>15</v>
      </c>
      <c r="C42" s="88"/>
      <c r="D42" s="88"/>
      <c r="E42" s="88"/>
      <c r="F42" s="88"/>
      <c r="G42" s="88">
        <v>0.13</v>
      </c>
      <c r="H42" s="88"/>
      <c r="I42" s="88"/>
      <c r="J42" s="88"/>
      <c r="K42" s="88"/>
      <c r="L42" s="95">
        <f t="shared" si="3"/>
        <v>3363.5</v>
      </c>
    </row>
    <row r="43" spans="1:13" ht="12" customHeight="1" x14ac:dyDescent="0.2">
      <c r="A43" s="102">
        <v>42129</v>
      </c>
      <c r="B43" s="67" t="s">
        <v>249</v>
      </c>
      <c r="C43" s="88">
        <v>100</v>
      </c>
      <c r="D43" s="88"/>
      <c r="E43" s="88"/>
      <c r="F43" s="88"/>
      <c r="G43" s="88"/>
      <c r="H43" s="88"/>
      <c r="I43" s="88"/>
      <c r="J43" s="88"/>
      <c r="K43" s="88"/>
      <c r="L43" s="95">
        <f t="shared" si="3"/>
        <v>3463.5</v>
      </c>
    </row>
    <row r="44" spans="1:13" ht="12" customHeight="1" x14ac:dyDescent="0.2">
      <c r="A44" s="102">
        <v>42129</v>
      </c>
      <c r="B44" s="67" t="s">
        <v>250</v>
      </c>
      <c r="C44" s="88">
        <v>2500</v>
      </c>
      <c r="D44" s="88"/>
      <c r="E44" s="88"/>
      <c r="F44" s="88"/>
      <c r="G44" s="88"/>
      <c r="H44" s="88"/>
      <c r="I44" s="88"/>
      <c r="J44" s="88"/>
      <c r="K44" s="88"/>
      <c r="L44" s="95">
        <f t="shared" si="3"/>
        <v>5963.5</v>
      </c>
    </row>
    <row r="45" spans="1:13" ht="24.75" customHeight="1" x14ac:dyDescent="0.2">
      <c r="A45" s="102">
        <v>42142</v>
      </c>
      <c r="B45" s="67" t="s">
        <v>203</v>
      </c>
      <c r="C45" s="88">
        <v>25</v>
      </c>
      <c r="D45" s="88"/>
      <c r="E45" s="88"/>
      <c r="F45" s="88"/>
      <c r="G45" s="88"/>
      <c r="H45" s="88"/>
      <c r="I45" s="88"/>
      <c r="J45" s="88"/>
      <c r="K45" s="88"/>
      <c r="L45" s="95">
        <f t="shared" si="3"/>
        <v>5988.5</v>
      </c>
    </row>
    <row r="46" spans="1:13" ht="12" customHeight="1" x14ac:dyDescent="0.2">
      <c r="A46" s="102">
        <v>42153</v>
      </c>
      <c r="B46" s="67" t="s">
        <v>15</v>
      </c>
      <c r="C46" s="88"/>
      <c r="D46" s="88"/>
      <c r="E46" s="88"/>
      <c r="F46" s="88"/>
      <c r="G46" s="88">
        <v>0.23</v>
      </c>
      <c r="H46" s="88"/>
      <c r="I46" s="88"/>
      <c r="J46" s="88"/>
      <c r="K46" s="88"/>
      <c r="L46" s="95">
        <f t="shared" si="3"/>
        <v>5988.73</v>
      </c>
    </row>
    <row r="47" spans="1:13" ht="12" customHeight="1" x14ac:dyDescent="0.2">
      <c r="A47" s="102">
        <v>42172</v>
      </c>
      <c r="B47" s="67" t="s">
        <v>251</v>
      </c>
      <c r="C47" s="88"/>
      <c r="D47" s="88">
        <v>-300</v>
      </c>
      <c r="E47" s="88"/>
      <c r="F47" s="88"/>
      <c r="G47" s="88"/>
      <c r="H47" s="88"/>
      <c r="I47" s="88"/>
      <c r="J47" s="88"/>
      <c r="K47" s="88"/>
      <c r="L47" s="95">
        <f t="shared" si="3"/>
        <v>5688.73</v>
      </c>
    </row>
    <row r="48" spans="1:13" ht="12" customHeight="1" x14ac:dyDescent="0.2">
      <c r="A48" s="102">
        <v>42178</v>
      </c>
      <c r="B48" s="67" t="s">
        <v>243</v>
      </c>
      <c r="C48" s="88">
        <v>30</v>
      </c>
      <c r="D48" s="88"/>
      <c r="E48" s="88"/>
      <c r="F48" s="88"/>
      <c r="G48" s="88"/>
      <c r="H48" s="88"/>
      <c r="I48" s="88"/>
      <c r="J48" s="88"/>
      <c r="K48" s="88"/>
      <c r="L48" s="95">
        <f t="shared" si="3"/>
        <v>5718.73</v>
      </c>
    </row>
    <row r="49" spans="1:12" ht="23.25" customHeight="1" x14ac:dyDescent="0.2">
      <c r="A49" s="102">
        <v>42181</v>
      </c>
      <c r="B49" s="67" t="s">
        <v>252</v>
      </c>
      <c r="C49" s="88"/>
      <c r="D49" s="88"/>
      <c r="E49" s="88"/>
      <c r="F49" s="88"/>
      <c r="G49" s="88"/>
      <c r="H49" s="88"/>
      <c r="I49" s="88"/>
      <c r="J49" s="88">
        <v>-117.45</v>
      </c>
      <c r="K49" s="88"/>
      <c r="L49" s="95">
        <f t="shared" si="3"/>
        <v>5601.28</v>
      </c>
    </row>
    <row r="50" spans="1:12" ht="12" customHeight="1" x14ac:dyDescent="0.2">
      <c r="A50" s="102">
        <v>42185</v>
      </c>
      <c r="B50" s="67" t="s">
        <v>15</v>
      </c>
      <c r="C50" s="88"/>
      <c r="D50" s="88"/>
      <c r="E50" s="88"/>
      <c r="F50" s="88"/>
      <c r="G50" s="88">
        <v>0.24</v>
      </c>
      <c r="H50" s="88"/>
      <c r="I50" s="88"/>
      <c r="J50" s="88"/>
      <c r="K50" s="88"/>
      <c r="L50" s="95">
        <f t="shared" si="3"/>
        <v>5601.5199999999995</v>
      </c>
    </row>
    <row r="51" spans="1:12" ht="12" customHeight="1" x14ac:dyDescent="0.2">
      <c r="A51" s="102">
        <v>42192</v>
      </c>
      <c r="B51" s="67" t="s">
        <v>172</v>
      </c>
      <c r="C51" s="88">
        <v>100</v>
      </c>
      <c r="D51" s="88"/>
      <c r="E51" s="88"/>
      <c r="F51" s="88"/>
      <c r="G51" s="88"/>
      <c r="H51" s="88"/>
      <c r="I51" s="88"/>
      <c r="J51" s="88"/>
      <c r="K51" s="88"/>
      <c r="L51" s="95">
        <f t="shared" si="3"/>
        <v>5701.5199999999995</v>
      </c>
    </row>
    <row r="52" spans="1:12" ht="12" customHeight="1" x14ac:dyDescent="0.2">
      <c r="A52" s="102">
        <v>42194</v>
      </c>
      <c r="B52" s="67" t="s">
        <v>249</v>
      </c>
      <c r="C52" s="88">
        <v>50</v>
      </c>
      <c r="D52" s="88"/>
      <c r="E52" s="88"/>
      <c r="F52" s="88"/>
      <c r="G52" s="88"/>
      <c r="H52" s="88"/>
      <c r="I52" s="88"/>
      <c r="J52" s="88"/>
      <c r="K52" s="88"/>
      <c r="L52" s="95">
        <f t="shared" si="3"/>
        <v>5751.5199999999995</v>
      </c>
    </row>
    <row r="53" spans="1:12" ht="12" customHeight="1" x14ac:dyDescent="0.2">
      <c r="A53" s="101">
        <v>42200</v>
      </c>
      <c r="B53" s="67" t="s">
        <v>235</v>
      </c>
      <c r="C53" s="68">
        <v>25</v>
      </c>
      <c r="D53" s="68"/>
      <c r="F53" s="88"/>
      <c r="G53" s="88"/>
      <c r="H53" s="88"/>
      <c r="I53" s="88"/>
      <c r="J53" s="88"/>
      <c r="K53" s="88"/>
      <c r="L53" s="95">
        <f t="shared" si="3"/>
        <v>5776.5199999999995</v>
      </c>
    </row>
    <row r="54" spans="1:12" ht="23.25" customHeight="1" x14ac:dyDescent="0.2">
      <c r="A54" s="101">
        <v>42200</v>
      </c>
      <c r="B54" s="67" t="s">
        <v>248</v>
      </c>
      <c r="C54" s="68">
        <v>69</v>
      </c>
      <c r="D54" s="68"/>
      <c r="F54" s="88"/>
      <c r="G54" s="88"/>
      <c r="H54" s="88"/>
      <c r="I54" s="88"/>
      <c r="J54" s="88"/>
      <c r="K54" s="88"/>
      <c r="L54" s="95">
        <f t="shared" si="3"/>
        <v>5845.5199999999995</v>
      </c>
    </row>
    <row r="55" spans="1:12" ht="22.5" customHeight="1" x14ac:dyDescent="0.2">
      <c r="A55" s="101">
        <v>42202</v>
      </c>
      <c r="B55" s="67" t="s">
        <v>253</v>
      </c>
      <c r="C55" s="68">
        <v>75</v>
      </c>
      <c r="D55" s="68"/>
      <c r="F55" s="88"/>
      <c r="G55" s="88"/>
      <c r="H55" s="88"/>
      <c r="I55" s="88"/>
      <c r="J55" s="88"/>
      <c r="K55" s="88"/>
      <c r="L55" s="95">
        <f t="shared" si="3"/>
        <v>5920.5199999999995</v>
      </c>
    </row>
    <row r="56" spans="1:12" ht="12" customHeight="1" x14ac:dyDescent="0.2">
      <c r="A56" s="101">
        <v>42210</v>
      </c>
      <c r="B56" s="67" t="s">
        <v>222</v>
      </c>
      <c r="C56" s="68">
        <v>200</v>
      </c>
      <c r="D56" s="68"/>
      <c r="F56" s="88"/>
      <c r="H56" s="88"/>
      <c r="I56" s="88"/>
      <c r="J56" s="88"/>
      <c r="K56" s="88"/>
      <c r="L56" s="95">
        <f t="shared" si="3"/>
        <v>6120.5199999999995</v>
      </c>
    </row>
    <row r="57" spans="1:12" ht="12" customHeight="1" x14ac:dyDescent="0.2">
      <c r="A57" s="101">
        <v>42216</v>
      </c>
      <c r="B57" s="67" t="s">
        <v>15</v>
      </c>
      <c r="C57" s="68"/>
      <c r="D57" s="68"/>
      <c r="F57" s="88"/>
      <c r="G57" s="88">
        <v>0.24</v>
      </c>
      <c r="H57" s="88"/>
      <c r="I57" s="88"/>
      <c r="J57" s="88"/>
      <c r="K57" s="88"/>
      <c r="L57" s="95">
        <f t="shared" si="3"/>
        <v>6120.7599999999993</v>
      </c>
    </row>
    <row r="58" spans="1:12" ht="24" customHeight="1" x14ac:dyDescent="0.2">
      <c r="A58" s="101">
        <v>42233</v>
      </c>
      <c r="B58" s="67" t="s">
        <v>255</v>
      </c>
      <c r="C58" s="68"/>
      <c r="D58" s="68"/>
      <c r="F58" s="88"/>
      <c r="H58" s="88"/>
      <c r="I58" s="88"/>
      <c r="J58" s="88">
        <v>-124.17</v>
      </c>
      <c r="K58" s="88"/>
      <c r="L58" s="95">
        <f t="shared" si="3"/>
        <v>5996.5899999999992</v>
      </c>
    </row>
    <row r="59" spans="1:12" ht="12" customHeight="1" x14ac:dyDescent="0.2">
      <c r="A59" s="101">
        <v>42240</v>
      </c>
      <c r="B59" s="67" t="s">
        <v>15</v>
      </c>
      <c r="C59" s="68"/>
      <c r="D59" s="68"/>
      <c r="F59" s="88"/>
      <c r="G59" s="88">
        <v>0.25</v>
      </c>
      <c r="H59" s="88"/>
      <c r="I59" s="88"/>
      <c r="J59" s="88"/>
      <c r="K59" s="88"/>
      <c r="L59" s="95">
        <f t="shared" si="3"/>
        <v>5996.8399999999992</v>
      </c>
    </row>
    <row r="60" spans="1:12" ht="24" customHeight="1" x14ac:dyDescent="0.2">
      <c r="A60" s="101">
        <v>42265</v>
      </c>
      <c r="B60" s="67" t="s">
        <v>240</v>
      </c>
      <c r="C60" s="68"/>
      <c r="D60" s="68"/>
      <c r="F60" s="88">
        <v>-38.950000000000003</v>
      </c>
      <c r="G60" s="88"/>
      <c r="H60" s="88"/>
      <c r="I60" s="88"/>
      <c r="J60" s="88"/>
      <c r="K60" s="88"/>
      <c r="L60" s="95">
        <f t="shared" si="3"/>
        <v>5957.8899999999994</v>
      </c>
    </row>
    <row r="61" spans="1:12" ht="12" customHeight="1" x14ac:dyDescent="0.2">
      <c r="A61" s="101">
        <v>42268</v>
      </c>
      <c r="B61" s="67" t="s">
        <v>257</v>
      </c>
      <c r="C61" s="68">
        <v>-2500</v>
      </c>
      <c r="D61" s="68"/>
      <c r="F61" s="88"/>
      <c r="G61" s="88"/>
      <c r="H61" s="88"/>
      <c r="I61" s="88"/>
      <c r="J61" s="88"/>
      <c r="K61" s="88"/>
      <c r="L61" s="95">
        <f>SUM(C61:K61)+L60</f>
        <v>3457.8899999999994</v>
      </c>
    </row>
    <row r="62" spans="1:12" ht="21.75" customHeight="1" x14ac:dyDescent="0.2">
      <c r="A62" s="101">
        <v>42271</v>
      </c>
      <c r="B62" s="67" t="s">
        <v>258</v>
      </c>
      <c r="D62" s="68"/>
      <c r="F62" s="88"/>
      <c r="G62" s="88"/>
      <c r="H62" s="88"/>
      <c r="I62" s="88"/>
      <c r="J62" s="88">
        <v>-124.17</v>
      </c>
      <c r="K62" s="88"/>
      <c r="L62" s="95">
        <f>SUM(C62:K62)+L61</f>
        <v>3333.7199999999993</v>
      </c>
    </row>
    <row r="63" spans="1:12" ht="12" customHeight="1" x14ac:dyDescent="0.2">
      <c r="A63" s="101">
        <v>42277</v>
      </c>
      <c r="B63" s="67" t="s">
        <v>15</v>
      </c>
      <c r="C63" s="68"/>
      <c r="D63" s="68"/>
      <c r="F63" s="88"/>
      <c r="G63" s="88">
        <v>0.24</v>
      </c>
      <c r="H63" s="88"/>
      <c r="I63" s="88"/>
      <c r="J63" s="88"/>
      <c r="K63" s="88"/>
      <c r="L63" s="95">
        <f>SUM(C63:K63)+L62</f>
        <v>3333.9599999999991</v>
      </c>
    </row>
    <row r="64" spans="1:12" ht="12" customHeight="1" x14ac:dyDescent="0.2">
      <c r="A64" s="101"/>
      <c r="B64" s="67"/>
      <c r="C64" s="68"/>
      <c r="D64" s="68"/>
      <c r="F64" s="88"/>
      <c r="G64" s="88"/>
      <c r="H64" s="88"/>
      <c r="I64" s="88"/>
      <c r="J64" s="88"/>
      <c r="K64" s="88"/>
      <c r="L64" s="95"/>
    </row>
    <row r="65" spans="1:12" ht="12" customHeight="1" x14ac:dyDescent="0.2">
      <c r="A65" s="101"/>
      <c r="B65" s="93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x14ac:dyDescent="0.2">
      <c r="B66" s="73" t="s">
        <v>281</v>
      </c>
      <c r="C66" s="68">
        <f>SUM(C7:C65)</f>
        <v>2551.62</v>
      </c>
      <c r="D66" s="68">
        <f>SUM(D7:D65)</f>
        <v>763.38000000000011</v>
      </c>
      <c r="E66" s="68"/>
      <c r="F66" s="68"/>
      <c r="G66" s="68"/>
      <c r="H66" s="68"/>
      <c r="I66" s="68"/>
      <c r="J66" s="68"/>
      <c r="K66" s="68"/>
      <c r="L66" s="68">
        <f>SUM(C66:D66)</f>
        <v>3315</v>
      </c>
    </row>
    <row r="67" spans="1:12" ht="24" x14ac:dyDescent="0.2">
      <c r="A67" s="67"/>
      <c r="B67" s="93" t="s">
        <v>282</v>
      </c>
      <c r="C67" s="78"/>
      <c r="D67" s="68"/>
      <c r="E67" s="68">
        <f t="shared" ref="E67:K67" si="4">$L66*E4</f>
        <v>1657.5</v>
      </c>
      <c r="F67" s="68">
        <f t="shared" si="4"/>
        <v>460.41666666666669</v>
      </c>
      <c r="G67" s="68">
        <f t="shared" si="4"/>
        <v>46.041666666666664</v>
      </c>
      <c r="H67" s="68">
        <f t="shared" si="4"/>
        <v>92.083333333333329</v>
      </c>
      <c r="I67" s="68">
        <f t="shared" si="4"/>
        <v>46.041666666666664</v>
      </c>
      <c r="J67" s="68">
        <f t="shared" si="4"/>
        <v>690.625</v>
      </c>
      <c r="K67" s="68">
        <f t="shared" si="4"/>
        <v>322.29166666666669</v>
      </c>
      <c r="L67" s="68">
        <f>SUM(E67:K67)</f>
        <v>3314.9999999999995</v>
      </c>
    </row>
    <row r="68" spans="1:12" x14ac:dyDescent="0.2">
      <c r="B68" s="73" t="s">
        <v>283</v>
      </c>
      <c r="C68" s="68"/>
      <c r="D68" s="68"/>
      <c r="E68" s="68">
        <f>SUM(E5:E67)</f>
        <v>2153.395</v>
      </c>
      <c r="F68" s="68">
        <f t="shared" ref="F68:K68" si="5">SUM(F5:F67)</f>
        <v>483.51527777777778</v>
      </c>
      <c r="G68" s="68">
        <f t="shared" si="5"/>
        <v>44.696527777777774</v>
      </c>
      <c r="H68" s="68">
        <f t="shared" si="5"/>
        <v>119.63305555555554</v>
      </c>
      <c r="I68" s="68">
        <f t="shared" si="5"/>
        <v>59.816527777777772</v>
      </c>
      <c r="J68" s="68">
        <f t="shared" si="5"/>
        <v>54.187916666666752</v>
      </c>
      <c r="K68" s="68">
        <f t="shared" si="5"/>
        <v>418.71569444444447</v>
      </c>
      <c r="L68" s="68">
        <f>SUM(E68:K68)</f>
        <v>3333.9600000000005</v>
      </c>
    </row>
    <row r="73" spans="1:12" x14ac:dyDescent="0.2">
      <c r="E73" s="85"/>
      <c r="F73" s="85"/>
      <c r="G73" s="85"/>
      <c r="H73" s="85"/>
      <c r="I73" s="85"/>
      <c r="J73" s="85"/>
      <c r="K73" s="85"/>
    </row>
  </sheetData>
  <mergeCells count="2">
    <mergeCell ref="C1:D1"/>
    <mergeCell ref="E1:K1"/>
  </mergeCells>
  <printOptions horizontalCentered="1" verticalCentered="1" headings="1"/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8"/>
  <sheetViews>
    <sheetView workbookViewId="0">
      <pane ySplit="1" topLeftCell="A35" activePane="bottomLeft" state="frozen"/>
      <selection pane="bottomLeft" activeCell="G63" sqref="G63"/>
    </sheetView>
  </sheetViews>
  <sheetFormatPr defaultColWidth="8.6640625" defaultRowHeight="15" x14ac:dyDescent="0.2"/>
  <cols>
    <col min="1" max="1" width="9.88671875" style="17" bestFit="1" customWidth="1"/>
    <col min="3" max="3" width="35.44140625" style="5" customWidth="1"/>
    <col min="4" max="4" width="10" style="3" bestFit="1" customWidth="1"/>
    <col min="5" max="5" width="10.33203125" style="3" customWidth="1"/>
    <col min="6" max="6" width="12" style="3" customWidth="1"/>
    <col min="7" max="7" width="27.88671875" style="5" customWidth="1"/>
    <col min="8" max="8" width="10.44140625" style="7" customWidth="1"/>
  </cols>
  <sheetData>
    <row r="1" spans="1:8" s="1" customFormat="1" ht="15.75" x14ac:dyDescent="0.25">
      <c r="A1" s="16" t="s">
        <v>0</v>
      </c>
      <c r="B1" s="152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152" t="s">
        <v>7</v>
      </c>
    </row>
    <row r="2" spans="1:8" x14ac:dyDescent="0.2">
      <c r="A2" s="17">
        <v>41552</v>
      </c>
      <c r="C2" s="5" t="s">
        <v>8</v>
      </c>
      <c r="F2" s="3">
        <v>4508.6099999999997</v>
      </c>
    </row>
    <row r="3" spans="1:8" x14ac:dyDescent="0.2">
      <c r="A3" s="17">
        <v>41554</v>
      </c>
      <c r="C3" t="s">
        <v>284</v>
      </c>
      <c r="D3" s="3">
        <v>198.46</v>
      </c>
      <c r="F3" s="3">
        <f t="shared" ref="F3:F34" si="0">F2-D3+E3</f>
        <v>4310.1499999999996</v>
      </c>
      <c r="G3" s="5" t="s">
        <v>285</v>
      </c>
      <c r="H3" s="7" t="s">
        <v>286</v>
      </c>
    </row>
    <row r="4" spans="1:8" x14ac:dyDescent="0.2">
      <c r="A4" s="17">
        <v>41564</v>
      </c>
      <c r="C4" t="s">
        <v>287</v>
      </c>
      <c r="E4" s="3">
        <v>100</v>
      </c>
      <c r="F4" s="3">
        <f t="shared" si="0"/>
        <v>4410.1499999999996</v>
      </c>
      <c r="H4" s="7" t="s">
        <v>10</v>
      </c>
    </row>
    <row r="5" spans="1:8" x14ac:dyDescent="0.2">
      <c r="A5" s="17">
        <v>41564</v>
      </c>
      <c r="C5" t="s">
        <v>288</v>
      </c>
      <c r="E5" s="3">
        <v>45</v>
      </c>
      <c r="F5" s="3">
        <f t="shared" si="0"/>
        <v>4455.1499999999996</v>
      </c>
      <c r="H5" s="7" t="s">
        <v>12</v>
      </c>
    </row>
    <row r="6" spans="1:8" x14ac:dyDescent="0.2">
      <c r="A6" s="17">
        <v>41564</v>
      </c>
      <c r="C6" t="s">
        <v>289</v>
      </c>
      <c r="D6" s="3">
        <v>200</v>
      </c>
      <c r="F6" s="3">
        <f t="shared" si="0"/>
        <v>4255.1499999999996</v>
      </c>
      <c r="H6" s="7" t="s">
        <v>12</v>
      </c>
    </row>
    <row r="7" spans="1:8" x14ac:dyDescent="0.2">
      <c r="A7" s="17">
        <v>41564</v>
      </c>
      <c r="C7" t="s">
        <v>290</v>
      </c>
      <c r="D7" s="3">
        <v>100</v>
      </c>
      <c r="F7" s="3">
        <f t="shared" si="0"/>
        <v>4155.1499999999996</v>
      </c>
      <c r="H7" s="7" t="s">
        <v>12</v>
      </c>
    </row>
    <row r="8" spans="1:8" x14ac:dyDescent="0.2">
      <c r="A8" s="17">
        <v>41570</v>
      </c>
      <c r="C8" t="s">
        <v>288</v>
      </c>
      <c r="E8" s="3">
        <v>270</v>
      </c>
      <c r="F8" s="3">
        <f t="shared" si="0"/>
        <v>4425.1499999999996</v>
      </c>
      <c r="H8" s="7" t="s">
        <v>12</v>
      </c>
    </row>
    <row r="9" spans="1:8" x14ac:dyDescent="0.2">
      <c r="A9" s="17">
        <v>41570</v>
      </c>
      <c r="C9" t="s">
        <v>291</v>
      </c>
      <c r="E9" s="3">
        <v>75.650000000000006</v>
      </c>
      <c r="F9" s="3">
        <f t="shared" si="0"/>
        <v>4500.7999999999993</v>
      </c>
      <c r="H9" s="7" t="s">
        <v>38</v>
      </c>
    </row>
    <row r="10" spans="1:8" x14ac:dyDescent="0.2">
      <c r="A10" s="17">
        <v>41570</v>
      </c>
      <c r="C10" t="s">
        <v>292</v>
      </c>
      <c r="E10" s="3">
        <v>50</v>
      </c>
      <c r="F10" s="3">
        <f t="shared" si="0"/>
        <v>4550.7999999999993</v>
      </c>
      <c r="H10" s="7" t="s">
        <v>12</v>
      </c>
    </row>
    <row r="11" spans="1:8" x14ac:dyDescent="0.2">
      <c r="A11" s="17">
        <v>41570</v>
      </c>
      <c r="C11" t="s">
        <v>293</v>
      </c>
      <c r="E11" s="3">
        <v>70</v>
      </c>
      <c r="F11" s="3">
        <f t="shared" si="0"/>
        <v>4620.7999999999993</v>
      </c>
      <c r="H11" s="7" t="s">
        <v>12</v>
      </c>
    </row>
    <row r="12" spans="1:8" x14ac:dyDescent="0.2">
      <c r="A12" s="17">
        <v>41570</v>
      </c>
      <c r="C12" t="s">
        <v>294</v>
      </c>
      <c r="E12" s="3">
        <v>20</v>
      </c>
      <c r="F12" s="3">
        <f t="shared" si="0"/>
        <v>4640.7999999999993</v>
      </c>
      <c r="H12" s="7" t="s">
        <v>12</v>
      </c>
    </row>
    <row r="13" spans="1:8" x14ac:dyDescent="0.2">
      <c r="A13" s="17">
        <v>41570</v>
      </c>
      <c r="C13" t="s">
        <v>295</v>
      </c>
      <c r="E13" s="3">
        <v>284</v>
      </c>
      <c r="F13" s="3">
        <f t="shared" si="0"/>
        <v>4924.7999999999993</v>
      </c>
      <c r="H13" s="7" t="s">
        <v>12</v>
      </c>
    </row>
    <row r="14" spans="1:8" x14ac:dyDescent="0.2">
      <c r="A14" s="17">
        <v>41570</v>
      </c>
      <c r="C14" t="s">
        <v>296</v>
      </c>
      <c r="E14" s="3">
        <v>200</v>
      </c>
      <c r="F14" s="3">
        <f t="shared" si="0"/>
        <v>5124.7999999999993</v>
      </c>
      <c r="H14" s="7" t="s">
        <v>12</v>
      </c>
    </row>
    <row r="15" spans="1:8" x14ac:dyDescent="0.2">
      <c r="A15" s="17">
        <v>41570</v>
      </c>
      <c r="C15" t="s">
        <v>297</v>
      </c>
      <c r="E15" s="3">
        <v>100</v>
      </c>
      <c r="F15" s="3">
        <f t="shared" si="0"/>
        <v>5224.7999999999993</v>
      </c>
      <c r="H15" s="7" t="s">
        <v>10</v>
      </c>
    </row>
    <row r="16" spans="1:8" x14ac:dyDescent="0.2">
      <c r="A16" s="17">
        <v>41570</v>
      </c>
      <c r="C16" t="s">
        <v>298</v>
      </c>
      <c r="D16" s="3">
        <v>480.27</v>
      </c>
      <c r="F16" s="3">
        <f t="shared" si="0"/>
        <v>4744.5299999999988</v>
      </c>
      <c r="H16" s="7" t="s">
        <v>12</v>
      </c>
    </row>
    <row r="17" spans="1:8" x14ac:dyDescent="0.2">
      <c r="A17" s="17">
        <v>41570</v>
      </c>
      <c r="C17" t="s">
        <v>299</v>
      </c>
      <c r="D17" s="3">
        <v>29.61</v>
      </c>
      <c r="F17" s="3">
        <f t="shared" si="0"/>
        <v>4714.9199999999992</v>
      </c>
      <c r="H17" s="7" t="s">
        <v>12</v>
      </c>
    </row>
    <row r="18" spans="1:8" x14ac:dyDescent="0.2">
      <c r="A18" s="17">
        <v>41579</v>
      </c>
      <c r="C18" t="s">
        <v>300</v>
      </c>
      <c r="D18" s="3">
        <v>614.77</v>
      </c>
      <c r="F18" s="3">
        <f t="shared" si="0"/>
        <v>4100.1499999999996</v>
      </c>
      <c r="H18" s="7" t="s">
        <v>12</v>
      </c>
    </row>
    <row r="19" spans="1:8" x14ac:dyDescent="0.2">
      <c r="A19" s="17">
        <v>41579</v>
      </c>
      <c r="C19" t="s">
        <v>301</v>
      </c>
      <c r="E19" s="3">
        <v>614.77</v>
      </c>
      <c r="F19" s="3">
        <f t="shared" si="0"/>
        <v>4714.92</v>
      </c>
      <c r="G19" s="5" t="s">
        <v>302</v>
      </c>
      <c r="H19" s="7" t="s">
        <v>10</v>
      </c>
    </row>
    <row r="20" spans="1:8" x14ac:dyDescent="0.2">
      <c r="A20" s="17">
        <v>41613</v>
      </c>
      <c r="C20" s="5" t="s">
        <v>303</v>
      </c>
      <c r="E20" s="3">
        <v>50</v>
      </c>
      <c r="F20" s="3">
        <f t="shared" si="0"/>
        <v>4764.92</v>
      </c>
      <c r="H20" s="7" t="s">
        <v>10</v>
      </c>
    </row>
    <row r="21" spans="1:8" x14ac:dyDescent="0.2">
      <c r="A21" s="17">
        <v>41613</v>
      </c>
      <c r="C21" s="5" t="s">
        <v>243</v>
      </c>
      <c r="E21" s="3">
        <v>50</v>
      </c>
      <c r="F21" s="3">
        <f t="shared" si="0"/>
        <v>4814.92</v>
      </c>
      <c r="G21" s="5" t="s">
        <v>304</v>
      </c>
      <c r="H21" s="7" t="s">
        <v>10</v>
      </c>
    </row>
    <row r="22" spans="1:8" ht="30" x14ac:dyDescent="0.2">
      <c r="A22" s="17">
        <v>41639</v>
      </c>
      <c r="C22" s="5" t="s">
        <v>305</v>
      </c>
      <c r="D22" s="3">
        <v>3600</v>
      </c>
      <c r="F22" s="3">
        <f t="shared" si="0"/>
        <v>1214.92</v>
      </c>
      <c r="H22" s="7" t="s">
        <v>31</v>
      </c>
    </row>
    <row r="23" spans="1:8" x14ac:dyDescent="0.2">
      <c r="A23" s="17">
        <v>41639</v>
      </c>
      <c r="C23" s="5" t="s">
        <v>306</v>
      </c>
      <c r="D23" s="3">
        <v>19.95</v>
      </c>
      <c r="F23" s="3">
        <f t="shared" si="0"/>
        <v>1194.97</v>
      </c>
      <c r="H23" s="7" t="s">
        <v>38</v>
      </c>
    </row>
    <row r="24" spans="1:8" x14ac:dyDescent="0.2">
      <c r="A24" s="17">
        <v>41641</v>
      </c>
      <c r="C24" s="5" t="s">
        <v>307</v>
      </c>
      <c r="D24" s="3">
        <v>14</v>
      </c>
      <c r="F24" s="3">
        <f t="shared" si="0"/>
        <v>1180.97</v>
      </c>
      <c r="G24" s="5" t="s">
        <v>308</v>
      </c>
      <c r="H24" s="7" t="s">
        <v>16</v>
      </c>
    </row>
    <row r="25" spans="1:8" x14ac:dyDescent="0.2">
      <c r="A25" s="17">
        <v>41645</v>
      </c>
      <c r="C25" s="5" t="s">
        <v>309</v>
      </c>
      <c r="E25" s="3">
        <v>50</v>
      </c>
      <c r="F25" s="3">
        <f t="shared" si="0"/>
        <v>1230.97</v>
      </c>
      <c r="H25" s="7" t="s">
        <v>33</v>
      </c>
    </row>
    <row r="26" spans="1:8" ht="30" x14ac:dyDescent="0.2">
      <c r="A26" s="17">
        <v>41645</v>
      </c>
      <c r="C26" s="5" t="s">
        <v>222</v>
      </c>
      <c r="E26" s="3">
        <v>150</v>
      </c>
      <c r="F26" s="3">
        <f t="shared" si="0"/>
        <v>1380.97</v>
      </c>
      <c r="G26" s="5" t="s">
        <v>310</v>
      </c>
      <c r="H26" s="7" t="s">
        <v>10</v>
      </c>
    </row>
    <row r="27" spans="1:8" ht="30" customHeight="1" x14ac:dyDescent="0.2">
      <c r="A27" s="17">
        <v>41705</v>
      </c>
      <c r="C27" s="5" t="s">
        <v>311</v>
      </c>
      <c r="D27" s="3">
        <v>121.05</v>
      </c>
      <c r="F27" s="3">
        <f t="shared" si="0"/>
        <v>1259.92</v>
      </c>
      <c r="G27" s="5" t="s">
        <v>312</v>
      </c>
      <c r="H27" s="7" t="s">
        <v>9</v>
      </c>
    </row>
    <row r="28" spans="1:8" ht="15" customHeight="1" x14ac:dyDescent="0.2">
      <c r="A28" s="17">
        <v>41706</v>
      </c>
      <c r="C28" s="5" t="s">
        <v>313</v>
      </c>
      <c r="D28" s="3">
        <v>122.65</v>
      </c>
      <c r="F28" s="3">
        <f t="shared" si="0"/>
        <v>1137.27</v>
      </c>
      <c r="G28" s="5" t="s">
        <v>314</v>
      </c>
      <c r="H28" s="7" t="s">
        <v>9</v>
      </c>
    </row>
    <row r="29" spans="1:8" x14ac:dyDescent="0.2">
      <c r="A29" s="17">
        <v>41718</v>
      </c>
      <c r="C29" s="5" t="s">
        <v>315</v>
      </c>
      <c r="D29" s="3">
        <v>26.99</v>
      </c>
      <c r="F29" s="3">
        <f t="shared" si="0"/>
        <v>1110.28</v>
      </c>
      <c r="G29" s="5" t="s">
        <v>316</v>
      </c>
      <c r="H29" s="7" t="s">
        <v>33</v>
      </c>
    </row>
    <row r="30" spans="1:8" x14ac:dyDescent="0.2">
      <c r="A30" s="17">
        <v>41721</v>
      </c>
      <c r="C30" s="5" t="s">
        <v>317</v>
      </c>
      <c r="D30" s="3">
        <v>38.340000000000003</v>
      </c>
      <c r="F30" s="3">
        <f t="shared" si="0"/>
        <v>1071.94</v>
      </c>
      <c r="G30" s="5" t="s">
        <v>318</v>
      </c>
      <c r="H30" s="7" t="s">
        <v>33</v>
      </c>
    </row>
    <row r="31" spans="1:8" x14ac:dyDescent="0.2">
      <c r="A31" s="17">
        <v>41721</v>
      </c>
      <c r="C31" s="5" t="s">
        <v>317</v>
      </c>
      <c r="D31" s="3">
        <v>38.340000000000003</v>
      </c>
      <c r="F31" s="3">
        <f t="shared" si="0"/>
        <v>1033.6000000000001</v>
      </c>
      <c r="G31" s="5" t="s">
        <v>319</v>
      </c>
      <c r="H31" s="7" t="s">
        <v>33</v>
      </c>
    </row>
    <row r="32" spans="1:8" x14ac:dyDescent="0.2">
      <c r="A32" s="17">
        <v>41721</v>
      </c>
      <c r="C32" s="5" t="s">
        <v>320</v>
      </c>
      <c r="D32" s="3">
        <v>37.36</v>
      </c>
      <c r="F32" s="3">
        <f t="shared" si="0"/>
        <v>996.24000000000012</v>
      </c>
      <c r="G32" s="5" t="s">
        <v>321</v>
      </c>
      <c r="H32" s="7" t="s">
        <v>9</v>
      </c>
    </row>
    <row r="33" spans="1:8" ht="30.75" customHeight="1" x14ac:dyDescent="0.2">
      <c r="A33" s="17">
        <v>41729</v>
      </c>
      <c r="C33" s="5" t="s">
        <v>320</v>
      </c>
      <c r="D33" s="3">
        <v>87.45</v>
      </c>
      <c r="F33" s="3">
        <f t="shared" si="0"/>
        <v>908.79000000000008</v>
      </c>
      <c r="G33" s="5" t="s">
        <v>322</v>
      </c>
      <c r="H33" s="7" t="s">
        <v>9</v>
      </c>
    </row>
    <row r="34" spans="1:8" x14ac:dyDescent="0.2">
      <c r="A34" s="17">
        <v>41735</v>
      </c>
      <c r="C34" s="5" t="s">
        <v>303</v>
      </c>
      <c r="E34" s="3">
        <v>50</v>
      </c>
      <c r="F34" s="3">
        <f t="shared" si="0"/>
        <v>958.79000000000008</v>
      </c>
      <c r="H34" s="7" t="s">
        <v>10</v>
      </c>
    </row>
    <row r="35" spans="1:8" x14ac:dyDescent="0.2">
      <c r="A35" s="17">
        <v>41735</v>
      </c>
      <c r="C35" s="5" t="s">
        <v>242</v>
      </c>
      <c r="E35" s="3">
        <v>50</v>
      </c>
      <c r="F35" s="3">
        <f t="shared" ref="F35:F54" si="1">F34-D35+E35</f>
        <v>1008.7900000000001</v>
      </c>
      <c r="G35" s="5" t="s">
        <v>323</v>
      </c>
      <c r="H35" s="7" t="s">
        <v>10</v>
      </c>
    </row>
    <row r="36" spans="1:8" x14ac:dyDescent="0.2">
      <c r="A36" s="17">
        <v>41773</v>
      </c>
      <c r="C36" s="5" t="s">
        <v>324</v>
      </c>
      <c r="F36" s="3">
        <f t="shared" si="1"/>
        <v>1008.7900000000001</v>
      </c>
      <c r="G36" s="5" t="s">
        <v>325</v>
      </c>
    </row>
    <row r="37" spans="1:8" x14ac:dyDescent="0.2">
      <c r="A37" s="17">
        <v>41806</v>
      </c>
      <c r="C37" s="5" t="s">
        <v>326</v>
      </c>
      <c r="F37" s="3">
        <f t="shared" si="1"/>
        <v>1008.7900000000001</v>
      </c>
      <c r="G37" s="5" t="s">
        <v>327</v>
      </c>
    </row>
    <row r="38" spans="1:8" x14ac:dyDescent="0.2">
      <c r="A38" s="17">
        <v>41806</v>
      </c>
      <c r="C38" s="5" t="s">
        <v>328</v>
      </c>
      <c r="E38" s="3">
        <v>100</v>
      </c>
      <c r="F38" s="3">
        <f t="shared" si="1"/>
        <v>1108.79</v>
      </c>
      <c r="H38" s="7" t="s">
        <v>10</v>
      </c>
    </row>
    <row r="39" spans="1:8" x14ac:dyDescent="0.2">
      <c r="A39" s="17">
        <v>41806</v>
      </c>
      <c r="C39" s="5" t="s">
        <v>243</v>
      </c>
      <c r="E39" s="3">
        <v>125</v>
      </c>
      <c r="F39" s="3">
        <f t="shared" si="1"/>
        <v>1233.79</v>
      </c>
      <c r="H39" s="7" t="s">
        <v>10</v>
      </c>
    </row>
    <row r="40" spans="1:8" x14ac:dyDescent="0.2">
      <c r="A40" s="17">
        <v>41806</v>
      </c>
      <c r="C40" s="5" t="s">
        <v>87</v>
      </c>
      <c r="E40" s="3">
        <v>123.19</v>
      </c>
      <c r="F40" s="3">
        <f t="shared" si="1"/>
        <v>1356.98</v>
      </c>
      <c r="H40" s="7" t="s">
        <v>10</v>
      </c>
    </row>
    <row r="41" spans="1:8" x14ac:dyDescent="0.2">
      <c r="A41" s="17">
        <v>41810</v>
      </c>
      <c r="C41" s="5" t="s">
        <v>329</v>
      </c>
      <c r="E41" s="70">
        <v>0.08</v>
      </c>
      <c r="F41" s="3">
        <f t="shared" si="1"/>
        <v>1357.06</v>
      </c>
      <c r="G41" s="5" t="s">
        <v>330</v>
      </c>
      <c r="H41" s="7" t="s">
        <v>16</v>
      </c>
    </row>
    <row r="42" spans="1:8" x14ac:dyDescent="0.2">
      <c r="A42" s="17">
        <v>41810</v>
      </c>
      <c r="C42" s="5" t="s">
        <v>329</v>
      </c>
      <c r="E42" s="70">
        <v>0.15</v>
      </c>
      <c r="F42" s="3">
        <f t="shared" si="1"/>
        <v>1357.21</v>
      </c>
      <c r="G42" s="5" t="s">
        <v>330</v>
      </c>
      <c r="H42" s="7" t="s">
        <v>16</v>
      </c>
    </row>
    <row r="43" spans="1:8" x14ac:dyDescent="0.2">
      <c r="A43" s="17">
        <v>41810</v>
      </c>
      <c r="C43" s="5" t="s">
        <v>331</v>
      </c>
      <c r="D43" s="3">
        <v>0.23</v>
      </c>
      <c r="E43" s="70"/>
      <c r="F43" s="3">
        <f t="shared" si="1"/>
        <v>1356.98</v>
      </c>
      <c r="G43" s="5" t="s">
        <v>330</v>
      </c>
      <c r="H43" s="7" t="s">
        <v>16</v>
      </c>
    </row>
    <row r="44" spans="1:8" x14ac:dyDescent="0.2">
      <c r="A44" s="17">
        <v>41814</v>
      </c>
      <c r="C44" s="5" t="s">
        <v>332</v>
      </c>
      <c r="D44" s="3">
        <v>115.84</v>
      </c>
      <c r="E44" s="70"/>
      <c r="F44" s="3">
        <f t="shared" si="1"/>
        <v>1241.1400000000001</v>
      </c>
      <c r="G44" s="5" t="s">
        <v>333</v>
      </c>
      <c r="H44" s="7" t="s">
        <v>9</v>
      </c>
    </row>
    <row r="45" spans="1:8" x14ac:dyDescent="0.2">
      <c r="A45" s="17">
        <v>41820</v>
      </c>
      <c r="C45" s="5" t="s">
        <v>15</v>
      </c>
      <c r="E45" s="70">
        <v>0.02</v>
      </c>
      <c r="F45" s="3">
        <f t="shared" si="1"/>
        <v>1241.1600000000001</v>
      </c>
      <c r="G45" s="5" t="s">
        <v>334</v>
      </c>
      <c r="H45" s="7" t="s">
        <v>16</v>
      </c>
    </row>
    <row r="46" spans="1:8" x14ac:dyDescent="0.2">
      <c r="A46" s="17">
        <v>41825</v>
      </c>
      <c r="C46" s="5" t="s">
        <v>222</v>
      </c>
      <c r="E46" s="70">
        <v>150</v>
      </c>
      <c r="F46" s="3">
        <f t="shared" si="1"/>
        <v>1391.16</v>
      </c>
      <c r="H46" s="7" t="s">
        <v>10</v>
      </c>
    </row>
    <row r="47" spans="1:8" ht="45" x14ac:dyDescent="0.2">
      <c r="A47" s="17">
        <v>41828</v>
      </c>
      <c r="C47" s="5" t="s">
        <v>335</v>
      </c>
      <c r="D47" s="3">
        <v>300</v>
      </c>
      <c r="F47" s="3">
        <f t="shared" si="1"/>
        <v>1091.1600000000001</v>
      </c>
      <c r="G47" s="5" t="s">
        <v>336</v>
      </c>
      <c r="H47" s="7" t="s">
        <v>12</v>
      </c>
    </row>
    <row r="48" spans="1:8" x14ac:dyDescent="0.2">
      <c r="A48" s="17">
        <v>41846</v>
      </c>
      <c r="C48" s="5" t="s">
        <v>337</v>
      </c>
      <c r="E48" s="3">
        <v>25</v>
      </c>
      <c r="F48" s="3">
        <f t="shared" si="1"/>
        <v>1116.1600000000001</v>
      </c>
      <c r="H48" s="7" t="s">
        <v>10</v>
      </c>
    </row>
    <row r="49" spans="1:8" x14ac:dyDescent="0.2">
      <c r="A49" s="17">
        <v>41851</v>
      </c>
      <c r="C49" s="5" t="s">
        <v>15</v>
      </c>
      <c r="E49" s="3">
        <v>0.04</v>
      </c>
      <c r="F49" s="3">
        <f t="shared" si="1"/>
        <v>1116.2</v>
      </c>
      <c r="G49" s="5" t="s">
        <v>338</v>
      </c>
      <c r="H49" s="7" t="s">
        <v>16</v>
      </c>
    </row>
    <row r="50" spans="1:8" ht="30" x14ac:dyDescent="0.2">
      <c r="A50" s="17">
        <v>41862</v>
      </c>
      <c r="C50" s="5" t="s">
        <v>339</v>
      </c>
      <c r="D50" s="3">
        <v>126.15</v>
      </c>
      <c r="F50" s="3">
        <f t="shared" si="1"/>
        <v>990.05000000000007</v>
      </c>
      <c r="G50" s="5" t="s">
        <v>340</v>
      </c>
      <c r="H50" s="7" t="s">
        <v>9</v>
      </c>
    </row>
    <row r="51" spans="1:8" x14ac:dyDescent="0.2">
      <c r="A51" s="17">
        <v>41871</v>
      </c>
      <c r="C51" s="5" t="s">
        <v>341</v>
      </c>
      <c r="D51" s="3">
        <v>38.340000000000003</v>
      </c>
      <c r="F51" s="3">
        <f t="shared" si="1"/>
        <v>951.71</v>
      </c>
      <c r="G51" s="5" t="s">
        <v>342</v>
      </c>
      <c r="H51" s="7" t="s">
        <v>343</v>
      </c>
    </row>
    <row r="52" spans="1:8" x14ac:dyDescent="0.2">
      <c r="A52" s="17">
        <v>41876</v>
      </c>
      <c r="C52" s="5" t="s">
        <v>243</v>
      </c>
      <c r="E52" s="3">
        <v>40</v>
      </c>
      <c r="F52" s="3">
        <f t="shared" si="1"/>
        <v>991.71</v>
      </c>
      <c r="H52" s="7" t="s">
        <v>10</v>
      </c>
    </row>
    <row r="53" spans="1:8" x14ac:dyDescent="0.2">
      <c r="A53" s="17">
        <v>41880</v>
      </c>
      <c r="C53" s="5" t="s">
        <v>15</v>
      </c>
      <c r="E53" s="3">
        <v>0.04</v>
      </c>
      <c r="F53" s="3">
        <f t="shared" si="1"/>
        <v>991.75</v>
      </c>
      <c r="G53" s="5" t="s">
        <v>344</v>
      </c>
      <c r="H53" s="7" t="s">
        <v>16</v>
      </c>
    </row>
    <row r="54" spans="1:8" ht="30" x14ac:dyDescent="0.2">
      <c r="A54" s="17">
        <v>41912</v>
      </c>
      <c r="C54" s="5" t="s">
        <v>15</v>
      </c>
      <c r="E54" s="3">
        <v>0.04</v>
      </c>
      <c r="F54" s="3">
        <f t="shared" si="1"/>
        <v>991.79</v>
      </c>
      <c r="G54" s="5" t="s">
        <v>345</v>
      </c>
      <c r="H54" s="7" t="s">
        <v>16</v>
      </c>
    </row>
    <row r="60" spans="1:8" x14ac:dyDescent="0.2">
      <c r="C60" s="15" t="s">
        <v>95</v>
      </c>
      <c r="F60" s="3">
        <f>IF(COUNT(F2:F59),LOOKUP(1E+100,F2:F59),"")</f>
        <v>991.79</v>
      </c>
    </row>
    <row r="61" spans="1:8" x14ac:dyDescent="0.2">
      <c r="C61" s="15" t="s">
        <v>8</v>
      </c>
      <c r="F61" s="3">
        <f>F2</f>
        <v>4508.6099999999997</v>
      </c>
    </row>
    <row r="62" spans="1:8" x14ac:dyDescent="0.2">
      <c r="C62" s="15" t="s">
        <v>96</v>
      </c>
      <c r="F62" s="3">
        <f>F60-F61</f>
        <v>-3516.8199999999997</v>
      </c>
    </row>
    <row r="63" spans="1:8" x14ac:dyDescent="0.2">
      <c r="C63" s="15" t="s">
        <v>47</v>
      </c>
      <c r="D63" s="3">
        <f>SUM(D2:D59)</f>
        <v>6309.7999999999993</v>
      </c>
      <c r="E63" s="3">
        <f>SUM(E2:E58)</f>
        <v>2792.98</v>
      </c>
      <c r="F63" s="3">
        <f>E63-D63</f>
        <v>-3516.8199999999993</v>
      </c>
      <c r="G63" s="5" t="s">
        <v>346</v>
      </c>
    </row>
    <row r="68" spans="1:1" x14ac:dyDescent="0.2">
      <c r="A68"/>
    </row>
  </sheetData>
  <printOptions headings="1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Transaction - FY 2017</vt:lpstr>
      <vt:lpstr>Accounts - FY 2017</vt:lpstr>
      <vt:lpstr>Alligare Donation - 2015 - 2017</vt:lpstr>
      <vt:lpstr>Transactions - FY 2016</vt:lpstr>
      <vt:lpstr>Accounts - FY 2016</vt:lpstr>
      <vt:lpstr>Transactions - FY 2015</vt:lpstr>
      <vt:lpstr>Accounts - FY 2015</vt:lpstr>
      <vt:lpstr>Ledger - FY 2015</vt:lpstr>
      <vt:lpstr>Transctions - FY 2014</vt:lpstr>
      <vt:lpstr>Accounts - FY 2014</vt:lpstr>
      <vt:lpstr>Ledger - FY 2014</vt:lpstr>
      <vt:lpstr>'Accounts - FY 2014'!Print_Area</vt:lpstr>
      <vt:lpstr>'Ledger - FY 2014'!Print_Titles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New</dc:creator>
  <cp:keywords/>
  <dc:description/>
  <cp:lastModifiedBy>Owner</cp:lastModifiedBy>
  <cp:revision/>
  <dcterms:created xsi:type="dcterms:W3CDTF">2014-04-20T21:28:09Z</dcterms:created>
  <dcterms:modified xsi:type="dcterms:W3CDTF">2019-07-22T12:17:52Z</dcterms:modified>
  <cp:category/>
  <cp:contentStatus/>
</cp:coreProperties>
</file>