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4BE38B7B-42CF-4629-8C6F-D7480B269350}" xr6:coauthVersionLast="43" xr6:coauthVersionMax="43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F18" i="4"/>
  <c r="E18" i="4"/>
  <c r="D18" i="4"/>
  <c r="F6" i="4"/>
  <c r="F5" i="4"/>
  <c r="F7" i="4"/>
  <c r="E7" i="4"/>
  <c r="D7" i="4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T10" i="2"/>
  <c r="T16" i="2"/>
  <c r="S10" i="2"/>
  <c r="S16" i="2"/>
  <c r="C25" i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C39" i="1"/>
  <c r="C27" i="1"/>
  <c r="Z13" i="2"/>
  <c r="U3" i="2"/>
  <c r="V3" i="2"/>
  <c r="W3" i="2"/>
  <c r="X3" i="2"/>
  <c r="Y3" i="2"/>
  <c r="C41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U5" i="2"/>
  <c r="V5" i="2"/>
  <c r="X5" i="2"/>
  <c r="Y5" i="2"/>
  <c r="Z5" i="2"/>
  <c r="Z10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  <c r="U10" i="2"/>
  <c r="V10" i="2"/>
  <c r="W10" i="2"/>
  <c r="Y10" i="2"/>
  <c r="X10" i="2"/>
</calcChain>
</file>

<file path=xl/sharedStrings.xml><?xml version="1.0" encoding="utf-8"?>
<sst xmlns="http://schemas.openxmlformats.org/spreadsheetml/2006/main" count="80" uniqueCount="67">
  <si>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</si>
  <si>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</si>
  <si>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</si>
  <si>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</si>
  <si>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</si>
  <si>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</si>
  <si>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</si>
  <si>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</si>
  <si>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</si>
  <si>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</si>
  <si>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</si>
  <si>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</si>
  <si>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</si>
  <si>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</si>
  <si>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</si>
  <si>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</si>
  <si>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</si>
  <si>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</si>
  <si>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</si>
  <si>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</si>
  <si>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</si>
  <si>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</si>
  <si>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</si>
  <si>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</si>
  <si>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</si>
  <si>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</si>
  <si>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</si>
  <si>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</si>
  <si>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</si>
  <si>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</si>
  <si>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</si>
  <si>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</si>
  <si>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</si>
  <si>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</si>
  <si>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</si>
  <si>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</si>
  <si>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</si>
  <si>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</si>
  <si>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</si>
  <si>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</si>
  <si>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</si>
  <si>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</si>
  <si>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</si>
  <si>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</si>
  <si>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</si>
  <si>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</si>
  <si>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</si>
  <si>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</si>
  <si>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</si>
  <si>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</si>
  <si>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</si>
  <si>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</si>
  <si>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</si>
  <si>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</si>
  <si>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</si>
  <si>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 xml:space="preserve">Interest </t>
  </si>
  <si>
    <t>FY 2019 Budget*</t>
  </si>
  <si>
    <t>Please make donations payable to "Midwest Region of Nar-Anon" and send to:
Kevin Adkins
9760 Grandview Dr.
St. Louis, MO  63132</t>
  </si>
  <si>
    <t>General Fund Starting Balance - 7/1/2019</t>
  </si>
  <si>
    <t>Donation - Maryland Heights, MO</t>
  </si>
  <si>
    <t>Donation - Chesterfield, MO</t>
  </si>
  <si>
    <t>Donation - Munster, IN</t>
  </si>
  <si>
    <t>New Meeting Starter Kit Literature - Phillipsburg, KS</t>
  </si>
  <si>
    <t>General Fund Ending Balance - 7/31/2019</t>
  </si>
  <si>
    <t>Donation - Emporia, KS</t>
  </si>
  <si>
    <t>Donation - Kansas City, MO</t>
  </si>
  <si>
    <t>Donation - Springfield,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</si>
</sst>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44" fontId="0" fillId="0" borderId="0" xfId="27" applyFont="1" applyAlignment="1">
      <alignment vertical="top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8" fontId="1" fillId="0" borderId="0" xfId="0" applyNumberFormat="1" applyFont="1"/>
    <xf numFmtId="8" fontId="5" fillId="0" borderId="0" xfId="27" applyNumberFormat="1" applyFont="1"/>
    <xf numFmtId="8" fontId="36" fillId="0" borderId="0" xfId="27" applyNumberFormat="1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485880"/>
        <c:axId val="2074065432"/>
        <c:extLst/>
      </c:lineChart>
      <c:dateAx>
        <c:axId val="-2142485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065432"/>
        <c:crosses val="autoZero"/>
        <c:auto val="1"/>
        <c:lblOffset val="100"/>
        <c:baseTimeUnit val="days"/>
      </c:dateAx>
      <c:valAx>
        <c:axId val="207406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4858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zoomScale="75" zoomScaleNormal="75" zoomScalePageLayoutView="75" workbookViewId="0">
      <selection activeCell="F41" sqref="F41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77" t="s">
        <v>0</v>
      </c>
      <c r="B1" s="77"/>
      <c r="C1" s="77"/>
      <c r="D1" s="77"/>
    </row>
    <row r="2" spans="1:4" ht="23.25" customHeight="1">
      <c r="A2" s="77" t="s">
        <v>1</v>
      </c>
      <c r="B2" s="77"/>
      <c r="C2" s="77"/>
      <c r="D2" s="77"/>
    </row>
    <row r="3" spans="1:4" ht="23.25" customHeight="1">
      <c r="A3" s="78">
        <v>43677</v>
      </c>
      <c r="B3" s="78"/>
      <c r="C3" s="78"/>
      <c r="D3" s="78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6613.23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3" t="s">
        <v>59</v>
      </c>
      <c r="B8" s="4">
        <v>100</v>
      </c>
      <c r="C8" s="5"/>
    </row>
    <row r="9" spans="1:4">
      <c r="A9" s="3" t="s">
        <v>60</v>
      </c>
      <c r="B9" s="4">
        <v>100</v>
      </c>
      <c r="C9" s="5"/>
    </row>
    <row r="10" spans="1:4" ht="14.1" customHeight="1">
      <c r="A10" s="3" t="s">
        <v>61</v>
      </c>
      <c r="B10" s="4">
        <v>50</v>
      </c>
      <c r="C10" s="5"/>
    </row>
    <row r="11" spans="1:4" ht="14.1" customHeight="1">
      <c r="A11" s="3" t="s">
        <v>64</v>
      </c>
      <c r="B11" s="4">
        <v>26.25</v>
      </c>
      <c r="C11" s="5"/>
    </row>
    <row r="12" spans="1:4" ht="14.1" customHeight="1">
      <c r="A12" s="3" t="s">
        <v>65</v>
      </c>
      <c r="B12" s="4">
        <v>100</v>
      </c>
      <c r="C12" s="5"/>
    </row>
    <row r="13" spans="1:4" ht="14.1" customHeight="1">
      <c r="A13" s="3" t="s">
        <v>66</v>
      </c>
      <c r="B13" s="4">
        <v>100</v>
      </c>
      <c r="C13" s="5"/>
    </row>
    <row r="14" spans="1:4" ht="14.1" customHeight="1">
      <c r="A14" s="3"/>
      <c r="B14" s="4"/>
      <c r="C14" s="5"/>
    </row>
    <row r="15" spans="1:4" ht="14.1" customHeight="1">
      <c r="A15" s="3"/>
      <c r="B15" s="4"/>
      <c r="C15" s="5"/>
    </row>
    <row r="16" spans="1:4" ht="15" customHeight="1">
      <c r="A16" s="70" t="s">
        <v>55</v>
      </c>
      <c r="B16" s="68">
        <v>0.28000000000000003</v>
      </c>
    </row>
    <row r="17" spans="1:4">
      <c r="A17" s="66"/>
      <c r="B17" s="67"/>
    </row>
    <row r="18" spans="1:4">
      <c r="A18" s="8" t="s">
        <v>4</v>
      </c>
      <c r="B18" s="16"/>
      <c r="C18" s="5">
        <f>SUM(B8:B16)</f>
        <v>476.53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69" t="s">
        <v>62</v>
      </c>
      <c r="B22" s="52">
        <v>138.44999999999999</v>
      </c>
    </row>
    <row r="23" spans="1:4">
      <c r="A23" s="69"/>
      <c r="B23" s="52"/>
    </row>
    <row r="24" spans="1:4">
      <c r="A24" s="65"/>
      <c r="B24" s="64"/>
      <c r="C24" s="5"/>
    </row>
    <row r="25" spans="1:4">
      <c r="A25" s="8" t="s">
        <v>5</v>
      </c>
      <c r="B25" s="4"/>
      <c r="C25" s="5">
        <f>SUM(B22:B24)</f>
        <v>138.44999999999999</v>
      </c>
    </row>
    <row r="26" spans="1:4" ht="16.5" customHeight="1" thickBot="1">
      <c r="A26" s="18"/>
      <c r="B26" s="15"/>
      <c r="C26" s="22"/>
    </row>
    <row r="27" spans="1:4" ht="21" thickTop="1">
      <c r="A27" s="13" t="s">
        <v>63</v>
      </c>
      <c r="B27" s="15"/>
      <c r="C27" s="17">
        <f>C5+C18-C25</f>
        <v>6951.3099999999995</v>
      </c>
      <c r="D27" s="7" t="s">
        <v>54</v>
      </c>
    </row>
    <row r="28" spans="1:4" ht="20.25">
      <c r="A28" s="41"/>
      <c r="B28" s="15"/>
      <c r="C28" s="17"/>
      <c r="D28" s="47"/>
    </row>
    <row r="29" spans="1:4" ht="20.25">
      <c r="A29" s="48"/>
      <c r="B29" s="15"/>
      <c r="C29" s="17"/>
      <c r="D29" s="47"/>
    </row>
    <row r="31" spans="1:4" ht="20.25">
      <c r="A31" s="37" t="s">
        <v>33</v>
      </c>
      <c r="B31" s="26"/>
      <c r="C31" s="27"/>
    </row>
    <row r="32" spans="1:4" ht="89.25">
      <c r="A32" s="31" t="s">
        <v>12</v>
      </c>
      <c r="B32" s="35"/>
      <c r="C32" s="71">
        <v>3666.67</v>
      </c>
      <c r="D32" s="33" t="s">
        <v>46</v>
      </c>
    </row>
    <row r="33" spans="1:4" ht="24.75" customHeight="1">
      <c r="A33" s="31" t="s">
        <v>6</v>
      </c>
      <c r="B33" s="35"/>
      <c r="C33" s="32">
        <v>50</v>
      </c>
      <c r="D33" s="33" t="s">
        <v>26</v>
      </c>
    </row>
    <row r="34" spans="1:4" ht="63.75">
      <c r="A34" s="31" t="s">
        <v>22</v>
      </c>
      <c r="B34" s="35"/>
      <c r="C34" s="32">
        <v>380</v>
      </c>
      <c r="D34" s="33" t="s">
        <v>27</v>
      </c>
    </row>
    <row r="35" spans="1:4" ht="25.5">
      <c r="A35" s="31" t="s">
        <v>7</v>
      </c>
      <c r="B35" s="35"/>
      <c r="C35" s="32">
        <v>12.5</v>
      </c>
      <c r="D35" s="33" t="s">
        <v>26</v>
      </c>
    </row>
    <row r="36" spans="1:4" ht="38.25">
      <c r="A36" s="31" t="s">
        <v>28</v>
      </c>
      <c r="B36" s="35"/>
      <c r="C36" s="32">
        <v>450</v>
      </c>
      <c r="D36" s="33" t="s">
        <v>29</v>
      </c>
    </row>
    <row r="37" spans="1:4" ht="25.5">
      <c r="A37" s="53" t="s">
        <v>50</v>
      </c>
      <c r="B37" s="35"/>
      <c r="C37" s="32">
        <v>37.5</v>
      </c>
      <c r="D37" s="33" t="s">
        <v>26</v>
      </c>
    </row>
    <row r="38" spans="1:4" ht="26.25">
      <c r="A38" s="31" t="s">
        <v>9</v>
      </c>
      <c r="B38" s="35"/>
      <c r="C38" s="32">
        <v>480</v>
      </c>
      <c r="D38" s="34" t="s">
        <v>30</v>
      </c>
    </row>
    <row r="39" spans="1:4" ht="20.25">
      <c r="A39" s="38" t="s">
        <v>31</v>
      </c>
      <c r="B39" s="35"/>
      <c r="C39" s="40">
        <f>SUM(C32:C38)</f>
        <v>5076.67</v>
      </c>
      <c r="D39" s="36"/>
    </row>
    <row r="40" spans="1:4">
      <c r="A40" s="28"/>
      <c r="B40" s="35"/>
      <c r="C40" s="29"/>
      <c r="D40" s="28"/>
    </row>
    <row r="41" spans="1:4" ht="40.5">
      <c r="A41" s="39" t="s">
        <v>34</v>
      </c>
      <c r="B41" s="35"/>
      <c r="C41" s="17">
        <f>C27-C39</f>
        <v>1874.6399999999994</v>
      </c>
      <c r="D41" s="34" t="s">
        <v>32</v>
      </c>
    </row>
    <row r="42" spans="1:4" ht="15.75" customHeight="1">
      <c r="A42" s="39"/>
      <c r="B42" s="35"/>
      <c r="C42" s="17"/>
      <c r="D42" s="34"/>
    </row>
    <row r="43" spans="1:4" ht="81" customHeight="1">
      <c r="A43" s="75" t="s">
        <v>57</v>
      </c>
      <c r="B43" s="76"/>
      <c r="C43" s="76"/>
      <c r="D43" s="76"/>
    </row>
    <row r="44" spans="1:4">
      <c r="B44" s="1"/>
      <c r="C44" s="1"/>
    </row>
    <row r="45" spans="1:4">
      <c r="B45" s="1"/>
      <c r="C45" s="1"/>
    </row>
    <row r="46" spans="1:4">
      <c r="B46" s="1"/>
      <c r="C46" s="1"/>
    </row>
  </sheetData>
  <mergeCells count="4">
    <mergeCell ref="A43:D43"/>
    <mergeCell ref="A1:D1"/>
    <mergeCell ref="A2:D2"/>
    <mergeCell ref="A3:D3"/>
  </mergeCells>
  <phoneticPr fontId="23" type="noConversion"/>
  <pageMargins left="0.75" right="0.75" top="1" bottom="1" header="0.5" footer="0.5"/>
  <pageSetup scale="62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zoomScalePageLayoutView="85" workbookViewId="0">
      <selection activeCell="G12" sqref="G12"/>
    </sheetView>
  </sheetViews>
  <sheetFormatPr defaultColWidth="8.875" defaultRowHeight="15"/>
  <cols>
    <col min="1" max="2" width="8.875" style="23"/>
    <col min="3" max="3" width="39.875" style="23" customWidth="1"/>
    <col min="4" max="4" width="11.625" style="23" customWidth="1"/>
    <col min="5" max="5" width="11.875" style="23" customWidth="1"/>
    <col min="6" max="6" width="13.5" style="23" customWidth="1"/>
    <col min="7" max="7" width="51.875" style="23" customWidth="1"/>
    <col min="8" max="16384" width="8.875" style="23"/>
  </cols>
  <sheetData>
    <row r="1" spans="1:8" ht="21" customHeight="1">
      <c r="A1" s="54"/>
      <c r="B1" s="54"/>
      <c r="C1" s="54"/>
      <c r="D1" s="54"/>
      <c r="E1" s="54"/>
      <c r="F1" s="54"/>
      <c r="G1" s="54"/>
      <c r="H1" s="24"/>
    </row>
    <row r="2" spans="1:8" ht="20.100000000000001" customHeight="1">
      <c r="A2" s="42"/>
      <c r="B2" s="79" t="s">
        <v>51</v>
      </c>
      <c r="C2" s="79"/>
      <c r="D2" s="79"/>
      <c r="E2" s="79"/>
      <c r="F2" s="79"/>
      <c r="G2" s="41"/>
    </row>
    <row r="3" spans="1:8" s="25" customFormat="1" ht="43.5" customHeight="1">
      <c r="A3" s="45"/>
      <c r="B3" s="55"/>
      <c r="C3" s="56"/>
      <c r="D3" s="57"/>
      <c r="E3" s="57"/>
      <c r="F3" s="58"/>
      <c r="G3" s="44"/>
    </row>
    <row r="4" spans="1:8" ht="44.1" customHeight="1">
      <c r="A4" s="42"/>
      <c r="B4" s="61" t="s">
        <v>47</v>
      </c>
      <c r="C4" s="43" t="s">
        <v>16</v>
      </c>
      <c r="D4" s="44" t="s">
        <v>56</v>
      </c>
      <c r="E4" s="44" t="s">
        <v>48</v>
      </c>
      <c r="F4" s="44" t="s">
        <v>49</v>
      </c>
      <c r="G4" s="41"/>
    </row>
    <row r="5" spans="1:8" ht="20.25" customHeight="1">
      <c r="A5" s="42"/>
      <c r="B5" s="57" t="s">
        <v>37</v>
      </c>
      <c r="C5" s="56" t="s">
        <v>17</v>
      </c>
      <c r="D5" s="58">
        <v>3600</v>
      </c>
      <c r="E5" s="72">
        <v>2138.8000000000002</v>
      </c>
      <c r="F5" s="74">
        <f>SUM(E5-D5)</f>
        <v>-1461.1999999999998</v>
      </c>
      <c r="G5" s="41"/>
    </row>
    <row r="6" spans="1:8" ht="20.25" customHeight="1" thickBot="1">
      <c r="A6" s="42"/>
      <c r="B6" s="57" t="s">
        <v>38</v>
      </c>
      <c r="C6" s="56" t="s">
        <v>18</v>
      </c>
      <c r="D6" s="62">
        <v>1200</v>
      </c>
      <c r="E6" s="59">
        <v>2444.7799999999997</v>
      </c>
      <c r="F6" s="62">
        <f>SUM(E6-D6)</f>
        <v>1244.7799999999997</v>
      </c>
      <c r="G6" s="41"/>
    </row>
    <row r="7" spans="1:8" ht="20.25" customHeight="1" thickTop="1">
      <c r="A7" s="42"/>
      <c r="B7" s="57"/>
      <c r="C7" s="60" t="s">
        <v>19</v>
      </c>
      <c r="D7" s="58">
        <f>SUM(D5+D6)</f>
        <v>4800</v>
      </c>
      <c r="E7" s="73">
        <f>SUM(E5+E6)</f>
        <v>4583.58</v>
      </c>
      <c r="F7" s="58">
        <f>SUM(F5+F6)</f>
        <v>-216.42000000000007</v>
      </c>
      <c r="G7" s="41"/>
    </row>
    <row r="8" spans="1:8" ht="21" customHeight="1">
      <c r="A8" s="46"/>
      <c r="B8" s="57"/>
      <c r="C8" s="56"/>
      <c r="D8" s="58"/>
      <c r="E8" s="57"/>
      <c r="F8" s="58"/>
      <c r="G8" s="49"/>
    </row>
    <row r="9" spans="1:8">
      <c r="A9" s="42"/>
      <c r="B9" s="57" t="s">
        <v>39</v>
      </c>
      <c r="C9" s="56" t="s">
        <v>20</v>
      </c>
      <c r="D9" s="58">
        <v>2000</v>
      </c>
      <c r="E9" s="57">
        <v>0</v>
      </c>
      <c r="F9" s="58">
        <v>-2000</v>
      </c>
      <c r="G9" s="41"/>
    </row>
    <row r="10" spans="1:8">
      <c r="A10" s="42"/>
      <c r="B10" s="57" t="s">
        <v>40</v>
      </c>
      <c r="C10" s="56" t="s">
        <v>35</v>
      </c>
      <c r="D10" s="58">
        <v>200</v>
      </c>
      <c r="E10" s="57">
        <v>0</v>
      </c>
      <c r="F10" s="58">
        <v>-200</v>
      </c>
      <c r="G10" s="41"/>
    </row>
    <row r="11" spans="1:8">
      <c r="A11" s="42"/>
      <c r="B11" s="57" t="s">
        <v>41</v>
      </c>
      <c r="C11" s="56" t="s">
        <v>21</v>
      </c>
      <c r="D11" s="58">
        <v>25</v>
      </c>
      <c r="E11" s="57">
        <v>-2.56</v>
      </c>
      <c r="F11" s="58">
        <v>-27.56</v>
      </c>
      <c r="G11" s="41"/>
    </row>
    <row r="12" spans="1:8">
      <c r="A12" s="42"/>
      <c r="B12" s="57" t="s">
        <v>42</v>
      </c>
      <c r="C12" s="56" t="s">
        <v>22</v>
      </c>
      <c r="D12" s="58">
        <v>120</v>
      </c>
      <c r="E12" s="57">
        <v>0</v>
      </c>
      <c r="F12" s="58">
        <v>-120</v>
      </c>
      <c r="G12" s="41"/>
    </row>
    <row r="13" spans="1:8">
      <c r="A13" s="42"/>
      <c r="B13" s="57" t="s">
        <v>43</v>
      </c>
      <c r="C13" s="56" t="s">
        <v>23</v>
      </c>
      <c r="D13" s="58">
        <v>25</v>
      </c>
      <c r="E13" s="57">
        <v>0</v>
      </c>
      <c r="F13" s="58">
        <v>-25</v>
      </c>
      <c r="G13" s="51"/>
    </row>
    <row r="14" spans="1:8">
      <c r="A14" s="42"/>
      <c r="B14" s="57" t="s">
        <v>44</v>
      </c>
      <c r="C14" s="56" t="s">
        <v>8</v>
      </c>
      <c r="D14" s="58">
        <v>1800</v>
      </c>
      <c r="E14" s="57">
        <v>1485.26</v>
      </c>
      <c r="F14" s="58">
        <v>-314.74</v>
      </c>
      <c r="G14" s="50"/>
    </row>
    <row r="15" spans="1:8">
      <c r="A15" s="42"/>
      <c r="B15" s="57" t="s">
        <v>52</v>
      </c>
      <c r="C15" s="56" t="s">
        <v>50</v>
      </c>
      <c r="D15" s="58">
        <v>150</v>
      </c>
      <c r="E15" s="57">
        <v>0</v>
      </c>
      <c r="F15" s="58">
        <v>-150</v>
      </c>
      <c r="G15" s="41"/>
    </row>
    <row r="16" spans="1:8">
      <c r="A16" s="42"/>
      <c r="B16" s="57" t="s">
        <v>45</v>
      </c>
      <c r="C16" s="56" t="s">
        <v>9</v>
      </c>
      <c r="D16" s="58">
        <v>480</v>
      </c>
      <c r="E16" s="57">
        <v>0</v>
      </c>
      <c r="F16" s="58">
        <v>-480</v>
      </c>
      <c r="G16" s="41"/>
    </row>
    <row r="17" spans="1:7" ht="15.75" thickBot="1">
      <c r="A17" s="42"/>
      <c r="B17" s="63" t="s">
        <v>24</v>
      </c>
      <c r="C17" s="56" t="s">
        <v>25</v>
      </c>
      <c r="D17" s="62">
        <v>0</v>
      </c>
      <c r="E17" s="59">
        <v>500</v>
      </c>
      <c r="F17" s="62">
        <v>500</v>
      </c>
      <c r="G17" s="41"/>
    </row>
    <row r="18" spans="1:7" ht="15.75" thickTop="1">
      <c r="A18" s="42"/>
      <c r="B18" s="63"/>
      <c r="C18" s="60" t="s">
        <v>19</v>
      </c>
      <c r="D18" s="58">
        <f>SUM(D9:D17)</f>
        <v>4800</v>
      </c>
      <c r="E18" s="57">
        <f>SUM(E9:E17)</f>
        <v>1982.7</v>
      </c>
      <c r="F18" s="58">
        <f>SUM(F9:F17)</f>
        <v>-2817.3</v>
      </c>
      <c r="G18" s="41"/>
    </row>
    <row r="19" spans="1:7" ht="15.75">
      <c r="A19" s="30"/>
      <c r="B19" s="63"/>
      <c r="C19" s="60"/>
      <c r="D19" s="58"/>
      <c r="E19" s="57"/>
      <c r="F19" s="58"/>
      <c r="G19" s="7"/>
    </row>
    <row r="20" spans="1:7" ht="15.75">
      <c r="B20" s="80" t="s">
        <v>53</v>
      </c>
      <c r="C20" s="80"/>
      <c r="D20" s="80"/>
      <c r="E20" s="80"/>
      <c r="F20" s="80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M1" activePane="topRight" state="frozen"/>
      <selection pane="topRight" activeCell="U18" sqref="U18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25" width="7.625" customWidth="1"/>
    <col min="26" max="26" width="7.875" customWidth="1"/>
  </cols>
  <sheetData>
    <row r="2" spans="1:33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>
      <c r="A8" s="6" t="s">
        <v>50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</row>
    <row r="16" spans="1:33" ht="31.5">
      <c r="A16" s="7" t="s">
        <v>36</v>
      </c>
      <c r="B16" s="10">
        <f t="shared" ref="B16:S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>
        <f t="shared" si="23"/>
        <v>2044.3333343999984</v>
      </c>
      <c r="S16" s="10">
        <f t="shared" si="23"/>
        <v>1739.6666677999983</v>
      </c>
      <c r="T16" s="10">
        <f>T14-T10</f>
        <v>1714.0000011999982</v>
      </c>
      <c r="U16" s="10">
        <v>1875</v>
      </c>
      <c r="V16" s="10"/>
      <c r="W16" s="10"/>
      <c r="X16" s="10"/>
      <c r="Y16" s="10"/>
      <c r="Z16" s="10"/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2019-08-05T16:20:38Z</dcterms:modified>
</cp:coreProperties>
</file>