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48620CAB-F680-4E6F-B3A3-CFDAE0400FE2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0" i="2" l="1"/>
  <c r="Y16" i="2"/>
  <c r="X10" i="2"/>
  <c r="X16" i="2"/>
  <c r="Z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<sst xmlns="http://schemas.openxmlformats.org/spreadsheetml/2006/main" count="75" uniqueCount="62">
  <si>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</si>
  <si>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</si>
  <si>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</si>
  <si>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</si>
  <si>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</si>
  <si>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</si>
  <si>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</si>
  <si>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</si>
  <si>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</si>
  <si>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</si>
  <si>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</si>
  <si>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</si>
  <si>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</si>
  <si>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</si>
  <si>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</si>
  <si>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</si>
  <si>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</si>
  <si>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</si>
  <si>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</si>
  <si>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</si>
  <si>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</si>
  <si>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</si>
  <si>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</si>
  <si>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</si>
  <si>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</si>
  <si>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</si>
  <si>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</si>
  <si>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</si>
  <si>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</si>
  <si>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</si>
  <si>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</si>
  <si>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</si>
  <si>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</si>
  <si>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</si>
  <si>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</si>
  <si>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</si>
  <si>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</si>
  <si>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</si>
  <si>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</si>
  <si>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</si>
  <si>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</si>
  <si>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</si>
  <si>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</si>
  <si>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</si>
  <si>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</si>
  <si>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</si>
  <si>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</si>
  <si>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</si>
  <si>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</si>
  <si>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</si>
  <si>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</si>
  <si>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</si>
  <si>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</si>
  <si>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</si>
  <si>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</si>
  <si>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</si>
  <si>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</si>
  <si>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General Fund Starting Balance - 11/1/2019</t>
  </si>
  <si>
    <t>Donation - St. Peter's, MO</t>
  </si>
  <si>
    <t>Donation - Chesterfield, MO</t>
  </si>
  <si>
    <t>Agrees with Bank Balance</t>
  </si>
  <si>
    <t>General Fund Ending Balance - 11/30/2019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</si>
</sst>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9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Normal" xfId="0" builtinId="0"/>
    <cellStyle name="Normal 2" xfId="30" xr:uid="{00000000-0005-0000-0000-000026000000}"/>
    <cellStyle name="Normal 3" xfId="28" xr:uid="{00000000-0005-0000-0000-000027000000}"/>
    <cellStyle name="Normal 4" xfId="33" xr:uid="{00000000-0005-0000-0000-000028000000}"/>
    <cellStyle name="Normal 5" xfId="36" xr:uid="{00000000-0005-0000-0000-000029000000}"/>
    <cellStyle name="Normal 6" xfId="39" xr:uid="{00000000-0005-0000-0000-00002A000000}"/>
    <cellStyle name="Normal 7" xfId="42" xr:uid="{00000000-0005-0000-0000-00002B000000}"/>
    <cellStyle name="Percent 2" xfId="32" xr:uid="{00000000-0005-0000-0000-00002C000000}"/>
    <cellStyle name="Percent 3" xfId="35" xr:uid="{00000000-0005-0000-0000-00002D000000}"/>
    <cellStyle name="Percent 4" xfId="38" xr:uid="{00000000-0005-0000-0000-00002E000000}"/>
    <cellStyle name="Percent 5" xfId="41" xr:uid="{00000000-0005-0000-0000-00002F000000}"/>
    <cellStyle name="Percent 6" xfId="44" xr:uid="{00000000-0005-0000-0000-00003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5619.6666599999999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2492456"/>
        <c:axId val="-2072485752"/>
        <c:extLst/>
      </c:lineChart>
      <c:dateAx>
        <c:axId val="-207249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2485752"/>
        <c:crosses val="autoZero"/>
        <c:auto val="1"/>
        <c:lblOffset val="100"/>
        <c:baseTimeUnit val="days"/>
      </c:dateAx>
      <c:valAx>
        <c:axId val="-207248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24924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topLeftCell="A31" workbookViewId="0">
      <selection activeCell="C36" sqref="C36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83" t="s">
        <v>0</v>
      </c>
      <c r="B1" s="83"/>
      <c r="C1" s="83"/>
      <c r="D1" s="83"/>
    </row>
    <row r="2" spans="1:4" ht="23.25" customHeight="1" x14ac:dyDescent="0.35">
      <c r="A2" s="83" t="s">
        <v>1</v>
      </c>
      <c r="B2" s="83"/>
      <c r="C2" s="83"/>
      <c r="D2" s="83"/>
    </row>
    <row r="3" spans="1:4" ht="23.25" customHeight="1" x14ac:dyDescent="0.35">
      <c r="A3" s="84">
        <v>43799</v>
      </c>
      <c r="B3" s="84"/>
      <c r="C3" s="84"/>
      <c r="D3" s="84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7620.04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4" t="s">
        <v>58</v>
      </c>
      <c r="B8" s="75">
        <v>50</v>
      </c>
      <c r="C8" s="76"/>
    </row>
    <row r="9" spans="1:4" x14ac:dyDescent="0.25">
      <c r="A9" s="74" t="s">
        <v>59</v>
      </c>
      <c r="B9" s="75">
        <v>300</v>
      </c>
      <c r="C9" s="76"/>
    </row>
    <row r="10" spans="1:4" ht="14.1" customHeight="1" x14ac:dyDescent="0.25">
      <c r="A10" s="74"/>
      <c r="B10" s="75"/>
      <c r="C10" s="76"/>
    </row>
    <row r="11" spans="1:4" ht="14.1" customHeight="1" x14ac:dyDescent="0.25">
      <c r="A11" s="74"/>
      <c r="B11" s="75"/>
      <c r="C11" s="76"/>
    </row>
    <row r="12" spans="1:4" ht="14.1" customHeight="1" x14ac:dyDescent="0.25">
      <c r="A12" s="74"/>
      <c r="B12" s="75"/>
      <c r="C12" s="76"/>
    </row>
    <row r="13" spans="1:4" ht="14.1" customHeight="1" x14ac:dyDescent="0.25">
      <c r="A13" s="74"/>
      <c r="B13" s="75"/>
      <c r="C13" s="76"/>
    </row>
    <row r="14" spans="1:4" ht="14.1" customHeight="1" x14ac:dyDescent="0.25">
      <c r="A14" s="74"/>
      <c r="B14" s="75"/>
      <c r="C14" s="76"/>
    </row>
    <row r="15" spans="1:4" ht="14.1" customHeight="1" x14ac:dyDescent="0.25">
      <c r="A15" s="74"/>
      <c r="B15" s="75"/>
      <c r="C15" s="76"/>
    </row>
    <row r="16" spans="1:4" ht="15" customHeight="1" x14ac:dyDescent="0.25">
      <c r="A16" s="67" t="s">
        <v>50</v>
      </c>
      <c r="B16" s="66">
        <v>0.32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350.32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79"/>
      <c r="B22" s="69"/>
      <c r="D22" s="77"/>
    </row>
    <row r="23" spans="1:4" x14ac:dyDescent="0.25">
      <c r="A23" s="74"/>
      <c r="B23" s="69"/>
      <c r="D23" s="77"/>
    </row>
    <row r="24" spans="1:4" x14ac:dyDescent="0.25">
      <c r="A24" s="78"/>
      <c r="B24" s="69"/>
      <c r="D24" s="77"/>
    </row>
    <row r="25" spans="1:4" x14ac:dyDescent="0.25">
      <c r="A25" s="80"/>
      <c r="B25" s="63"/>
      <c r="C25" s="5"/>
    </row>
    <row r="26" spans="1:4" x14ac:dyDescent="0.25">
      <c r="A26" s="8" t="s">
        <v>5</v>
      </c>
      <c r="B26" s="4"/>
      <c r="C26" s="5">
        <f>SUM(B22:B25)</f>
        <v>0</v>
      </c>
    </row>
    <row r="27" spans="1:4" ht="16.5" customHeight="1" thickBot="1" x14ac:dyDescent="0.35">
      <c r="A27" s="18"/>
      <c r="B27" s="15"/>
      <c r="C27" s="22"/>
    </row>
    <row r="28" spans="1:4" ht="21" thickTop="1" x14ac:dyDescent="0.3">
      <c r="A28" s="13" t="s">
        <v>61</v>
      </c>
      <c r="B28" s="15"/>
      <c r="C28" s="17">
        <f>C5+C18-C26</f>
        <v>7970.36</v>
      </c>
      <c r="D28" s="7" t="s">
        <v>60</v>
      </c>
    </row>
    <row r="29" spans="1:4" ht="20.25" x14ac:dyDescent="0.3">
      <c r="A29" s="41"/>
      <c r="B29" s="15"/>
      <c r="C29" s="17"/>
      <c r="D29" s="47"/>
    </row>
    <row r="30" spans="1:4" ht="20.25" x14ac:dyDescent="0.3">
      <c r="A30" s="48"/>
      <c r="B30" s="15"/>
      <c r="C30" s="17"/>
      <c r="D30" s="47"/>
    </row>
    <row r="32" spans="1:4" ht="20.25" x14ac:dyDescent="0.25">
      <c r="A32" s="37" t="s">
        <v>31</v>
      </c>
      <c r="B32" s="26"/>
      <c r="C32" s="27"/>
    </row>
    <row r="33" spans="1:4" ht="89.25" x14ac:dyDescent="0.25">
      <c r="A33" s="31" t="s">
        <v>12</v>
      </c>
      <c r="B33" s="35"/>
      <c r="C33" s="68">
        <v>4333.34</v>
      </c>
      <c r="D33" s="33" t="s">
        <v>44</v>
      </c>
    </row>
    <row r="34" spans="1:4" ht="24.75" customHeight="1" x14ac:dyDescent="0.25">
      <c r="A34" s="31" t="s">
        <v>6</v>
      </c>
      <c r="B34" s="35"/>
      <c r="C34" s="32">
        <v>50</v>
      </c>
      <c r="D34" s="33" t="s">
        <v>26</v>
      </c>
    </row>
    <row r="35" spans="1:4" ht="63.75" x14ac:dyDescent="0.25">
      <c r="A35" s="31" t="s">
        <v>22</v>
      </c>
      <c r="B35" s="35"/>
      <c r="C35" s="32">
        <v>75</v>
      </c>
      <c r="D35" s="33" t="s">
        <v>56</v>
      </c>
    </row>
    <row r="36" spans="1:4" ht="25.5" x14ac:dyDescent="0.25">
      <c r="A36" s="31" t="s">
        <v>7</v>
      </c>
      <c r="B36" s="35"/>
      <c r="C36" s="32">
        <v>12.5</v>
      </c>
      <c r="D36" s="33" t="s">
        <v>26</v>
      </c>
    </row>
    <row r="37" spans="1:4" ht="38.25" x14ac:dyDescent="0.25">
      <c r="A37" s="31" t="s">
        <v>27</v>
      </c>
      <c r="B37" s="35"/>
      <c r="C37" s="32">
        <v>450</v>
      </c>
      <c r="D37" s="33" t="s">
        <v>28</v>
      </c>
    </row>
    <row r="38" spans="1:4" ht="25.5" x14ac:dyDescent="0.25">
      <c r="A38" s="52" t="s">
        <v>48</v>
      </c>
      <c r="B38" s="35"/>
      <c r="C38" s="32">
        <v>37.5</v>
      </c>
      <c r="D38" s="33" t="s">
        <v>26</v>
      </c>
    </row>
    <row r="39" spans="1:4" ht="26.25" x14ac:dyDescent="0.25">
      <c r="A39" s="31" t="s">
        <v>9</v>
      </c>
      <c r="B39" s="35"/>
      <c r="C39" s="32">
        <v>480</v>
      </c>
      <c r="D39" s="34" t="s">
        <v>55</v>
      </c>
    </row>
    <row r="40" spans="1:4" ht="20.25" x14ac:dyDescent="0.25">
      <c r="A40" s="38" t="s">
        <v>29</v>
      </c>
      <c r="B40" s="35"/>
      <c r="C40" s="40">
        <f>SUM(C33:C39)</f>
        <v>5438.34</v>
      </c>
      <c r="D40" s="36"/>
    </row>
    <row r="41" spans="1:4" x14ac:dyDescent="0.25">
      <c r="A41" s="28"/>
      <c r="B41" s="35"/>
      <c r="C41" s="29"/>
      <c r="D41" s="28"/>
    </row>
    <row r="42" spans="1:4" ht="40.5" x14ac:dyDescent="0.3">
      <c r="A42" s="39" t="s">
        <v>32</v>
      </c>
      <c r="B42" s="35"/>
      <c r="C42" s="17">
        <f>C28-C40</f>
        <v>2532.0199999999995</v>
      </c>
      <c r="D42" s="34" t="s">
        <v>30</v>
      </c>
    </row>
    <row r="43" spans="1:4" ht="15.75" customHeight="1" x14ac:dyDescent="0.3">
      <c r="A43" s="39"/>
      <c r="B43" s="35"/>
      <c r="C43" s="17"/>
      <c r="D43" s="34"/>
    </row>
    <row r="44" spans="1:4" ht="81" customHeight="1" x14ac:dyDescent="0.3">
      <c r="A44" s="81" t="s">
        <v>51</v>
      </c>
      <c r="B44" s="82"/>
      <c r="C44" s="82"/>
      <c r="D44" s="82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E18" sqref="E18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3660</v>
      </c>
      <c r="E5" s="72">
        <v>1011.01</v>
      </c>
      <c r="F5" s="71">
        <f>SUM(E5-D5)</f>
        <v>-2648.99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4860</v>
      </c>
      <c r="E7" s="70">
        <f>SUM(E5+E6)</f>
        <v>2330.71</v>
      </c>
      <c r="F7" s="70">
        <f>SUM(E7-D7)</f>
        <v>-2529.29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2000</v>
      </c>
      <c r="E9" s="56">
        <v>0</v>
      </c>
      <c r="F9" s="70">
        <f t="shared" ref="F9:F18" si="0">SUM(E9-D9)</f>
        <v>-2000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2">
        <v>-0.64</v>
      </c>
      <c r="F11" s="57">
        <f t="shared" si="0"/>
        <v>-25.64</v>
      </c>
      <c r="G11" s="41"/>
    </row>
    <row r="12" spans="1:8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>
        <v>243.84</v>
      </c>
      <c r="F14" s="57">
        <f t="shared" si="0"/>
        <v>-1556.16</v>
      </c>
      <c r="G14" s="50"/>
    </row>
    <row r="15" spans="1:8" x14ac:dyDescent="0.2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4860</v>
      </c>
      <c r="E18" s="56">
        <f>SUM(E9:E17)</f>
        <v>1193.2</v>
      </c>
      <c r="F18" s="57">
        <f t="shared" si="0"/>
        <v>-3666.8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K1" activePane="topRight" state="frozen"/>
      <selection pane="topRight" activeCell="Y15" sqref="Y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W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v>4167</v>
      </c>
      <c r="Y3" s="19">
        <v>4333</v>
      </c>
      <c r="Z3" s="19">
        <f>Y3+166.66666</f>
        <v>4499.6666599999999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5257</v>
      </c>
      <c r="Y10" s="10">
        <f>SUM(Y3:Y9)</f>
        <v>5438</v>
      </c>
      <c r="Z10" s="10">
        <f>SUM(Z3:Z9)</f>
        <v>5619.6666599999999</v>
      </c>
    </row>
    <row r="13" spans="1:33" s="9" customFormat="1" x14ac:dyDescent="0.25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</row>
    <row r="16" spans="1:33" ht="31.5" x14ac:dyDescent="0.2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>
        <f>W14-W10</f>
        <v>1907.0000013999979</v>
      </c>
      <c r="X16" s="10">
        <f>X14-X10</f>
        <v>2363</v>
      </c>
      <c r="Y16" s="10">
        <f>Y14-Y10</f>
        <v>2532</v>
      </c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2019-09-01T19:56:17Z</cp:lastPrinted>
  <dcterms:created xsi:type="dcterms:W3CDTF">2011-11-12T00:22:02Z</dcterms:created>
  <dcterms:modified xsi:type="dcterms:W3CDTF">2019-12-02T22:50:10Z</dcterms:modified>
</cp:coreProperties>
</file>