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F2D4DFDF-F044-425F-AA99-7F7998189242}" xr6:coauthVersionLast="45" xr6:coauthVersionMax="45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0" i="2" l="1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<sst xmlns="http://schemas.openxmlformats.org/spreadsheetml/2006/main" count="75" uniqueCount="62">
  <si>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</si>
  <si>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</si>
  <si>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</si>
  <si>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</si>
  <si>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</si>
  <si>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</si>
  <si>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</si>
  <si>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</si>
  <si>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</si>
  <si>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</si>
  <si>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</si>
  <si>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</si>
  <si>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</si>
  <si>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</si>
  <si>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</si>
  <si>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</si>
  <si>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</si>
  <si>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</si>
  <si>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</si>
  <si>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</si>
  <si>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</si>
  <si>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</si>
  <si>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</si>
  <si>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</si>
  <si>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</si>
  <si>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</si>
  <si>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</si>
  <si>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</si>
  <si>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</si>
  <si>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</si>
  <si>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</si>
  <si>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</si>
  <si>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</si>
  <si>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</si>
  <si>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</si>
  <si>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</si>
  <si>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</si>
  <si>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</si>
  <si>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</si>
  <si>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</si>
  <si>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</si>
  <si>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</si>
  <si>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</si>
  <si>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</si>
  <si>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</si>
  <si>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</si>
  <si>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</si>
  <si>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</si>
  <si>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</si>
  <si>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</si>
  <si>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</si>
  <si>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</si>
  <si>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</si>
  <si>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</si>
  <si>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</si>
  <si>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</si>
  <si>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</si>
  <si>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Balance, less $3900 sent to WSO for delegate and alt delegate attending WSC</t>
  </si>
  <si>
    <t>General Fund Starting Balance - 1/1/2020</t>
  </si>
  <si>
    <t>General Fund Ending Balance - 1/31/2020</t>
  </si>
  <si>
    <t>New Group Starter Packet sent to Woodstock,IL group</t>
  </si>
  <si>
    <t>Donation - St. Charles,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</si>
</sst>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9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9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Normal" xfId="0" builtinId="0"/>
    <cellStyle name="Normal 2" xfId="30" xr:uid="{00000000-0005-0000-0000-000026000000}"/>
    <cellStyle name="Normal 3" xfId="28" xr:uid="{00000000-0005-0000-0000-000027000000}"/>
    <cellStyle name="Normal 4" xfId="33" xr:uid="{00000000-0005-0000-0000-000028000000}"/>
    <cellStyle name="Normal 5" xfId="36" xr:uid="{00000000-0005-0000-0000-000029000000}"/>
    <cellStyle name="Normal 6" xfId="39" xr:uid="{00000000-0005-0000-0000-00002A000000}"/>
    <cellStyle name="Normal 7" xfId="42" xr:uid="{00000000-0005-0000-0000-00002B000000}"/>
    <cellStyle name="Percent 2" xfId="32" xr:uid="{00000000-0005-0000-0000-00002C000000}"/>
    <cellStyle name="Percent 3" xfId="35" xr:uid="{00000000-0005-0000-0000-00002D000000}"/>
    <cellStyle name="Percent 4" xfId="38" xr:uid="{00000000-0005-0000-0000-00002E000000}"/>
    <cellStyle name="Percent 5" xfId="41" xr:uid="{00000000-0005-0000-0000-00002F000000}"/>
    <cellStyle name="Percent 6" xfId="44" xr:uid="{00000000-0005-0000-0000-00003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3076600"/>
        <c:axId val="-2043541000"/>
        <c:extLst/>
      </c:lineChart>
      <c:dateAx>
        <c:axId val="-2043076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41000"/>
        <c:crosses val="autoZero"/>
        <c:auto val="1"/>
        <c:lblOffset val="100"/>
        <c:baseTimeUnit val="days"/>
      </c:dateAx>
      <c:valAx>
        <c:axId val="-204354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0766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B17" sqref="B17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3" t="s">
        <v>0</v>
      </c>
      <c r="B1" s="83"/>
      <c r="C1" s="83"/>
      <c r="D1" s="83"/>
    </row>
    <row r="2" spans="1:4" ht="23.25" customHeight="1">
      <c r="A2" s="83" t="s">
        <v>1</v>
      </c>
      <c r="B2" s="83"/>
      <c r="C2" s="83"/>
      <c r="D2" s="83"/>
    </row>
    <row r="3" spans="1:4" ht="23.25" customHeight="1">
      <c r="A3" s="84">
        <v>43861</v>
      </c>
      <c r="B3" s="84"/>
      <c r="C3" s="84"/>
      <c r="D3" s="84"/>
    </row>
    <row r="4" spans="1:4">
      <c r="A4" s="2"/>
      <c r="B4" s="2"/>
      <c r="C4" s="3"/>
    </row>
    <row r="5" spans="1:4" ht="21" thickBot="1">
      <c r="A5" s="13" t="s">
        <v>58</v>
      </c>
      <c r="B5" s="4"/>
      <c r="C5" s="14">
        <v>4320.7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61</v>
      </c>
      <c r="B8" s="75">
        <v>50</v>
      </c>
      <c r="C8" s="76"/>
    </row>
    <row r="9" spans="1:4">
      <c r="A9" s="74"/>
      <c r="B9" s="75"/>
      <c r="C9" s="76"/>
    </row>
    <row r="10" spans="1:4" ht="14.1" customHeight="1">
      <c r="A10" s="74"/>
      <c r="B10" s="75"/>
      <c r="C10" s="76"/>
    </row>
    <row r="11" spans="1:4" ht="14.1" customHeight="1">
      <c r="A11" s="74"/>
      <c r="B11" s="75"/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0.21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50.21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79" t="s">
        <v>60</v>
      </c>
      <c r="B22" s="69">
        <v>13.07</v>
      </c>
      <c r="D22" s="77"/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80"/>
      <c r="B25" s="63"/>
      <c r="C25" s="5"/>
    </row>
    <row r="26" spans="1:4">
      <c r="A26" s="8" t="s">
        <v>5</v>
      </c>
      <c r="B26" s="4"/>
      <c r="C26" s="5">
        <f>SUM(B22:B25)</f>
        <v>13.07</v>
      </c>
    </row>
    <row r="27" spans="1:4" ht="16.5" customHeight="1" thickBot="1">
      <c r="A27" s="18"/>
      <c r="B27" s="15"/>
      <c r="C27" s="22"/>
    </row>
    <row r="28" spans="1:4" ht="33" thickTop="1">
      <c r="A28" s="13" t="s">
        <v>59</v>
      </c>
      <c r="B28" s="15"/>
      <c r="C28" s="17">
        <f>C5+C18-C26</f>
        <v>4357.84</v>
      </c>
      <c r="D28" s="7" t="s">
        <v>57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666.67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105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480</v>
      </c>
      <c r="D39" s="34" t="s">
        <v>55</v>
      </c>
    </row>
    <row r="40" spans="1:4" ht="20.25">
      <c r="A40" s="38" t="s">
        <v>29</v>
      </c>
      <c r="B40" s="35"/>
      <c r="C40" s="40">
        <f>SUM(C33:C39)</f>
        <v>1801.67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2556.17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1" t="s">
        <v>51</v>
      </c>
      <c r="B44" s="82"/>
      <c r="C44" s="82"/>
      <c r="D44" s="82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zoomScalePageLayoutView="85" workbookViewId="0">
      <selection activeCell="E12" sqref="E12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3660</v>
      </c>
      <c r="E5" s="72">
        <v>1311.01</v>
      </c>
      <c r="F5" s="71">
        <f>SUM(E5-D5)</f>
        <v>-2348.9899999999998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1200</v>
      </c>
      <c r="E6" s="58">
        <v>1319.7</v>
      </c>
      <c r="F6" s="61">
        <f>SUM(E6-D6)</f>
        <v>119.70000000000005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4860</v>
      </c>
      <c r="E7" s="70">
        <f>SUM(E5+E6)</f>
        <v>2630.71</v>
      </c>
      <c r="F7" s="70">
        <f>SUM(E7-D7)</f>
        <v>-2229.29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2000</v>
      </c>
      <c r="E9" s="56">
        <v>3900</v>
      </c>
      <c r="F9" s="70">
        <f t="shared" ref="F9:F18" si="0">SUM(E9-D9)</f>
        <v>1900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-1.19</v>
      </c>
      <c r="F11" s="57">
        <f t="shared" si="0"/>
        <v>-26.19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256.91000000000003</v>
      </c>
      <c r="F14" s="57">
        <f t="shared" si="0"/>
        <v>-1543.09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480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4860</v>
      </c>
      <c r="E18" s="56">
        <f>SUM(E9:E17)</f>
        <v>5105.72</v>
      </c>
      <c r="F18" s="57">
        <f t="shared" si="0"/>
        <v>245.72000000000025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5" zoomScaleNormal="75" zoomScalePageLayoutView="75"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workbookViewId="0">
      <pane xSplit="1" topLeftCell="L1" activePane="topRight" state="frozen"/>
      <selection pane="topRight" activeCell="AA15" sqref="AA15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4" width="7.375" customWidth="1"/>
  </cols>
  <sheetData>
    <row r="2" spans="1:33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</row>
    <row r="3" spans="1:33">
      <c r="A3" s="6" t="s">
        <v>12</v>
      </c>
      <c r="B3" s="10">
        <v>500</v>
      </c>
      <c r="C3" s="19">
        <f>B3+166.6666666</f>
        <v>666.66666659999999</v>
      </c>
      <c r="D3" s="19">
        <f t="shared" ref="D3:W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v>4167</v>
      </c>
      <c r="Y3" s="19">
        <v>4333</v>
      </c>
      <c r="Z3" s="19">
        <v>500</v>
      </c>
      <c r="AA3" s="19">
        <v>667</v>
      </c>
    </row>
    <row r="4" spans="1:33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</row>
    <row r="5" spans="1:33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/>
      <c r="AC5" s="7"/>
      <c r="AD5" s="7"/>
      <c r="AE5" s="7"/>
      <c r="AF5" s="7"/>
      <c r="AG5" s="7"/>
    </row>
    <row r="6" spans="1:33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</row>
    <row r="7" spans="1:33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</row>
    <row r="8" spans="1:33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</row>
    <row r="9" spans="1:33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</row>
    <row r="10" spans="1:33">
      <c r="A10" s="6" t="s">
        <v>13</v>
      </c>
      <c r="B10" s="10">
        <f>SUM(B3:B9)</f>
        <v>1622.5</v>
      </c>
      <c r="C10" s="10">
        <f t="shared" ref="C10:X10" si="17">SUM(C3:C9)</f>
        <v>1799.1666666000001</v>
      </c>
      <c r="D10" s="10">
        <f t="shared" si="17"/>
        <v>1975.8333332</v>
      </c>
      <c r="E10" s="10">
        <f t="shared" si="17"/>
        <v>2152.4999997999998</v>
      </c>
      <c r="F10" s="10">
        <f t="shared" si="17"/>
        <v>2329.1666663999999</v>
      </c>
      <c r="G10" s="10">
        <f t="shared" si="17"/>
        <v>2505.833333</v>
      </c>
      <c r="H10" s="10">
        <f t="shared" si="17"/>
        <v>2682.4999996000001</v>
      </c>
      <c r="I10" s="10">
        <f t="shared" si="17"/>
        <v>2859.1666662000002</v>
      </c>
      <c r="J10" s="10">
        <f t="shared" si="17"/>
        <v>3035.8333328000003</v>
      </c>
      <c r="K10" s="10">
        <f t="shared" si="17"/>
        <v>3212.4999994000004</v>
      </c>
      <c r="L10" s="10">
        <f t="shared" si="17"/>
        <v>3486.6666660000005</v>
      </c>
      <c r="M10" s="10">
        <f t="shared" si="17"/>
        <v>3663.3333326000006</v>
      </c>
      <c r="N10" s="10">
        <f t="shared" si="17"/>
        <v>3839.9999992000007</v>
      </c>
      <c r="O10" s="10">
        <f t="shared" si="17"/>
        <v>4016.6666658000008</v>
      </c>
      <c r="P10" s="10">
        <f t="shared" si="17"/>
        <v>4193.3333324000014</v>
      </c>
      <c r="Q10" s="10">
        <f t="shared" si="17"/>
        <v>4369.9999990000015</v>
      </c>
      <c r="R10" s="10">
        <f t="shared" si="17"/>
        <v>4546.6666656000016</v>
      </c>
      <c r="S10" s="10">
        <f t="shared" si="17"/>
        <v>4723.3333322000017</v>
      </c>
      <c r="T10" s="10">
        <f t="shared" si="17"/>
        <v>4899.9999988000018</v>
      </c>
      <c r="U10" s="10">
        <f t="shared" si="17"/>
        <v>5076.6666654000019</v>
      </c>
      <c r="V10" s="10">
        <f t="shared" si="17"/>
        <v>4758.333332000002</v>
      </c>
      <c r="W10" s="10">
        <f t="shared" si="17"/>
        <v>4924.9999986000021</v>
      </c>
      <c r="X10" s="10">
        <f t="shared" si="17"/>
        <v>5257</v>
      </c>
      <c r="Y10" s="10">
        <f>SUM(Y3:Y9)</f>
        <v>5438</v>
      </c>
      <c r="Z10" s="10">
        <f>SUM(Z3:Z9)</f>
        <v>1620</v>
      </c>
      <c r="AA10" s="10">
        <f>SUM(AA3:AA9)</f>
        <v>1802.5</v>
      </c>
    </row>
    <row r="13" spans="1:33" s="9" customFormat="1">
      <c r="A13" s="9" t="s">
        <v>15</v>
      </c>
      <c r="B13" s="9">
        <f t="shared" ref="B13:Z13" si="18">B2</f>
        <v>43100</v>
      </c>
      <c r="C13" s="9">
        <f t="shared" si="18"/>
        <v>43131</v>
      </c>
      <c r="D13" s="9">
        <f t="shared" si="18"/>
        <v>43159</v>
      </c>
      <c r="E13" s="9">
        <f t="shared" si="18"/>
        <v>43187</v>
      </c>
      <c r="F13" s="9">
        <f t="shared" si="18"/>
        <v>43218</v>
      </c>
      <c r="G13" s="9">
        <f t="shared" si="18"/>
        <v>43248</v>
      </c>
      <c r="H13" s="9">
        <f t="shared" si="18"/>
        <v>43279</v>
      </c>
      <c r="I13" s="9">
        <f t="shared" si="18"/>
        <v>43309</v>
      </c>
      <c r="J13" s="9">
        <f t="shared" si="18"/>
        <v>43340</v>
      </c>
      <c r="K13" s="9">
        <f t="shared" si="18"/>
        <v>43371</v>
      </c>
      <c r="L13" s="9">
        <f t="shared" si="18"/>
        <v>43401</v>
      </c>
      <c r="M13" s="9">
        <f t="shared" si="18"/>
        <v>43432</v>
      </c>
      <c r="N13" s="9">
        <f t="shared" si="18"/>
        <v>43462</v>
      </c>
      <c r="O13" s="9">
        <f t="shared" si="18"/>
        <v>43493</v>
      </c>
      <c r="P13" s="9">
        <f t="shared" si="18"/>
        <v>43524</v>
      </c>
      <c r="Q13" s="9">
        <f t="shared" si="18"/>
        <v>43552</v>
      </c>
      <c r="R13" s="9">
        <f t="shared" si="18"/>
        <v>43583</v>
      </c>
      <c r="S13" s="9">
        <f t="shared" si="18"/>
        <v>43613</v>
      </c>
      <c r="T13" s="9">
        <f t="shared" si="18"/>
        <v>43644</v>
      </c>
      <c r="U13" s="9">
        <f t="shared" si="18"/>
        <v>43674</v>
      </c>
      <c r="V13" s="9">
        <f t="shared" si="18"/>
        <v>43705</v>
      </c>
      <c r="W13" s="9">
        <f t="shared" si="18"/>
        <v>43736</v>
      </c>
      <c r="X13" s="9">
        <f t="shared" si="18"/>
        <v>43766</v>
      </c>
      <c r="Y13" s="9">
        <f t="shared" si="18"/>
        <v>43797</v>
      </c>
      <c r="Z13" s="9">
        <f t="shared" si="18"/>
        <v>43827</v>
      </c>
      <c r="AA13" s="9">
        <v>43850</v>
      </c>
    </row>
    <row r="14" spans="1:33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</row>
    <row r="16" spans="1:33" ht="31.5">
      <c r="A16" s="7" t="s">
        <v>34</v>
      </c>
      <c r="B16" s="10">
        <f t="shared" ref="B16:S16" si="19">B14-B10</f>
        <v>2126.5</v>
      </c>
      <c r="C16" s="10">
        <f t="shared" si="19"/>
        <v>2101.8333333999999</v>
      </c>
      <c r="D16" s="10">
        <f t="shared" si="19"/>
        <v>2085.1666667999998</v>
      </c>
      <c r="E16" s="10">
        <f t="shared" si="19"/>
        <v>2134.5000002000002</v>
      </c>
      <c r="F16" s="10">
        <f t="shared" si="19"/>
        <v>2111.8333336000001</v>
      </c>
      <c r="G16" s="10">
        <f t="shared" si="19"/>
        <v>1960.166667</v>
      </c>
      <c r="H16" s="10">
        <f t="shared" si="19"/>
        <v>2059.5000003999999</v>
      </c>
      <c r="I16" s="10">
        <f t="shared" si="19"/>
        <v>1917.8333337999998</v>
      </c>
      <c r="J16" s="10">
        <f t="shared" si="19"/>
        <v>1632.1666671999997</v>
      </c>
      <c r="K16" s="10">
        <f t="shared" si="19"/>
        <v>1009.5000005999996</v>
      </c>
      <c r="L16" s="10">
        <f t="shared" si="19"/>
        <v>2838.3333339999995</v>
      </c>
      <c r="M16" s="10">
        <f t="shared" si="19"/>
        <v>2301.6666673999994</v>
      </c>
      <c r="N16" s="10">
        <f t="shared" si="19"/>
        <v>2151.0000007999993</v>
      </c>
      <c r="O16" s="10">
        <f t="shared" si="19"/>
        <v>2009.3333341999992</v>
      </c>
      <c r="P16" s="10">
        <f t="shared" si="19"/>
        <v>2119.6666675999986</v>
      </c>
      <c r="Q16" s="10">
        <f t="shared" si="19"/>
        <v>2196.0000009999985</v>
      </c>
      <c r="R16" s="10">
        <f t="shared" si="19"/>
        <v>2044.3333343999984</v>
      </c>
      <c r="S16" s="10">
        <f t="shared" si="19"/>
        <v>1739.6666677999983</v>
      </c>
      <c r="T16" s="10">
        <f>T14-T10</f>
        <v>1714.0000011999982</v>
      </c>
      <c r="U16" s="10">
        <f t="shared" ref="U16:V16" si="20">U14-U10</f>
        <v>1875.3333345999981</v>
      </c>
      <c r="V16" s="10">
        <f t="shared" si="20"/>
        <v>1599.666667999998</v>
      </c>
      <c r="W16" s="10">
        <f>W14-W10</f>
        <v>1907.0000013999979</v>
      </c>
      <c r="X16" s="10">
        <f>X14-X10</f>
        <v>2363</v>
      </c>
      <c r="Y16" s="10">
        <f>Y14-Y10</f>
        <v>2532</v>
      </c>
      <c r="Z16" s="10">
        <f>Z14-Z10</f>
        <v>2700</v>
      </c>
      <c r="AA16" s="10">
        <f>AA14-AA10</f>
        <v>2555.5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2020-01-06T01:41:06Z</cp:lastPrinted>
  <dcterms:created xsi:type="dcterms:W3CDTF">2011-11-12T00:22:02Z</dcterms:created>
  <dcterms:modified xsi:type="dcterms:W3CDTF">2020-02-11T20:18:39Z</dcterms:modified>
</cp:coreProperties>
</file>