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Users\Owner\Documents\Nar-Anon\Midwest Region\MWR Financial\Treasurers Reports\"/>
    </mc:Choice>
  </mc:AlternateContent>
  <xr:revisionPtr revIDLastSave="0" documentId="8_{204B3FDF-77C5-440D-9692-E71B0D9817B2}" xr6:coauthVersionLast="45" xr6:coauthVersionMax="45" xr10:uidLastSave="{00000000-0000-0000-0000-000000000000}"/>
  <bookViews>
    <workbookView xWindow="-120" yWindow="-120" windowWidth="15600" windowHeight="11160" xr2:uid="{00000000-000D-0000-FFFF-FFFF00000000}"/>
  </bookViews>
  <sheets>
    <sheet name="Treasurer's Report" sheetId="1" r:id="rId1"/>
    <sheet name="Budget vs. Actual" sheetId="2" r:id="rId2"/>
    <sheet name="Graph-Needs vs. Actual" sheetId="3" r:id="rId3"/>
    <sheet name="Financial Needs for Region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16" i="4" l="1"/>
  <c r="X16" i="4"/>
  <c r="B13" i="4"/>
  <c r="AB10" i="4"/>
  <c r="AA10" i="4"/>
  <c r="AA16" i="4" s="1"/>
  <c r="Z10" i="4"/>
  <c r="Z16" i="4" s="1"/>
  <c r="Y10" i="4"/>
  <c r="Y16" i="4" s="1"/>
  <c r="X10" i="4"/>
  <c r="B10" i="4"/>
  <c r="B16" i="4" s="1"/>
  <c r="C5" i="4"/>
  <c r="D5" i="4" s="1"/>
  <c r="E5" i="4" s="1"/>
  <c r="F5" i="4" s="1"/>
  <c r="G5" i="4" s="1"/>
  <c r="H5" i="4" s="1"/>
  <c r="I5" i="4" s="1"/>
  <c r="J5" i="4" s="1"/>
  <c r="K5" i="4" s="1"/>
  <c r="L5" i="4" s="1"/>
  <c r="M5" i="4" s="1"/>
  <c r="N5" i="4" s="1"/>
  <c r="O5" i="4" s="1"/>
  <c r="P5" i="4" s="1"/>
  <c r="Q5" i="4" s="1"/>
  <c r="R5" i="4" s="1"/>
  <c r="S5" i="4" s="1"/>
  <c r="T5" i="4" s="1"/>
  <c r="U5" i="4" s="1"/>
  <c r="C3" i="4"/>
  <c r="AB2" i="4"/>
  <c r="AB13" i="4" s="1"/>
  <c r="C2" i="4"/>
  <c r="C13" i="4" s="1"/>
  <c r="E18" i="2"/>
  <c r="D18" i="2"/>
  <c r="F17" i="2"/>
  <c r="F15" i="2"/>
  <c r="F14" i="2"/>
  <c r="F13" i="2"/>
  <c r="F11" i="2"/>
  <c r="F10" i="2"/>
  <c r="F9" i="2"/>
  <c r="F7" i="2"/>
  <c r="E7" i="2"/>
  <c r="D7" i="2"/>
  <c r="F6" i="2"/>
  <c r="F5" i="2"/>
  <c r="C40" i="1"/>
  <c r="C26" i="1"/>
  <c r="C18" i="1"/>
  <c r="C28" i="1" s="1"/>
  <c r="C42" i="1" s="1"/>
  <c r="F18" i="2" l="1"/>
  <c r="D2" i="4"/>
  <c r="C10" i="4"/>
  <c r="C16" i="4" s="1"/>
  <c r="D3" i="4"/>
  <c r="D10" i="4" l="1"/>
  <c r="D16" i="4" s="1"/>
  <c r="E3" i="4"/>
  <c r="D13" i="4"/>
  <c r="E2" i="4"/>
  <c r="E10" i="4" l="1"/>
  <c r="E16" i="4" s="1"/>
  <c r="F3" i="4"/>
  <c r="E13" i="4"/>
  <c r="F2" i="4"/>
  <c r="F13" i="4" l="1"/>
  <c r="G2" i="4"/>
  <c r="G3" i="4"/>
  <c r="F10" i="4"/>
  <c r="F16" i="4" s="1"/>
  <c r="G13" i="4" l="1"/>
  <c r="H2" i="4"/>
  <c r="G10" i="4"/>
  <c r="G16" i="4" s="1"/>
  <c r="H3" i="4"/>
  <c r="H10" i="4" l="1"/>
  <c r="H16" i="4" s="1"/>
  <c r="I3" i="4"/>
  <c r="H13" i="4"/>
  <c r="I2" i="4"/>
  <c r="I10" i="4" l="1"/>
  <c r="I16" i="4" s="1"/>
  <c r="J3" i="4"/>
  <c r="I13" i="4"/>
  <c r="J2" i="4"/>
  <c r="K3" i="4" l="1"/>
  <c r="J10" i="4"/>
  <c r="J16" i="4" s="1"/>
  <c r="K2" i="4"/>
  <c r="J13" i="4"/>
  <c r="K13" i="4" l="1"/>
  <c r="L2" i="4"/>
  <c r="K10" i="4"/>
  <c r="K16" i="4" s="1"/>
  <c r="L3" i="4"/>
  <c r="L13" i="4" l="1"/>
  <c r="M2" i="4"/>
  <c r="L10" i="4"/>
  <c r="L16" i="4" s="1"/>
  <c r="M3" i="4"/>
  <c r="M13" i="4" l="1"/>
  <c r="N2" i="4"/>
  <c r="M10" i="4"/>
  <c r="M16" i="4" s="1"/>
  <c r="N3" i="4"/>
  <c r="N10" i="4" l="1"/>
  <c r="N16" i="4" s="1"/>
  <c r="O3" i="4"/>
  <c r="N13" i="4"/>
  <c r="O2" i="4"/>
  <c r="O10" i="4" l="1"/>
  <c r="O16" i="4" s="1"/>
  <c r="P3" i="4"/>
  <c r="O13" i="4"/>
  <c r="P2" i="4"/>
  <c r="P10" i="4" l="1"/>
  <c r="P16" i="4" s="1"/>
  <c r="Q3" i="4"/>
  <c r="P13" i="4"/>
  <c r="Q2" i="4"/>
  <c r="Q13" i="4" l="1"/>
  <c r="R2" i="4"/>
  <c r="Q10" i="4"/>
  <c r="Q16" i="4" s="1"/>
  <c r="R3" i="4"/>
  <c r="R13" i="4" l="1"/>
  <c r="S2" i="4"/>
  <c r="R10" i="4"/>
  <c r="R16" i="4" s="1"/>
  <c r="S3" i="4"/>
  <c r="S13" i="4" l="1"/>
  <c r="T2" i="4"/>
  <c r="S10" i="4"/>
  <c r="S16" i="4" s="1"/>
  <c r="T3" i="4"/>
  <c r="T10" i="4" l="1"/>
  <c r="T16" i="4" s="1"/>
  <c r="U3" i="4"/>
  <c r="T13" i="4"/>
  <c r="U2" i="4"/>
  <c r="U13" i="4" l="1"/>
  <c r="V2" i="4"/>
  <c r="U10" i="4"/>
  <c r="U16" i="4" s="1"/>
  <c r="V3" i="4"/>
  <c r="V13" i="4" l="1"/>
  <c r="W2" i="4"/>
  <c r="V10" i="4"/>
  <c r="V16" i="4" s="1"/>
  <c r="W3" i="4"/>
  <c r="W10" i="4" s="1"/>
  <c r="W16" i="4" s="1"/>
  <c r="W13" i="4" l="1"/>
  <c r="X2" i="4"/>
  <c r="X13" i="4" l="1"/>
  <c r="Y2" i="4"/>
  <c r="Y13" i="4" l="1"/>
  <c r="Z2" i="4"/>
  <c r="Z13" i="4" s="1"/>
</calcChain>
</file>

<file path=xl/sharedStrings.xml><?xml version="1.0" encoding="utf-8"?>
<sst xmlns="http://schemas.openxmlformats.org/spreadsheetml/2006/main" count="77" uniqueCount="64">
  <si>
    <t>Midwest Region of Nar-Anon</t>
  </si>
  <si>
    <t>Treasurer's Report</t>
  </si>
  <si>
    <t>Account Activity &amp; Budget to Actual Comparison - FY 2020*</t>
  </si>
  <si>
    <t>General Fund Starting Balance - 2/1/2020</t>
  </si>
  <si>
    <t>Comments</t>
  </si>
  <si>
    <t>Code</t>
  </si>
  <si>
    <t>Account Description</t>
  </si>
  <si>
    <t>FY 2020 Budget*</t>
  </si>
  <si>
    <t>YTD    Total</t>
  </si>
  <si>
    <t>Over / (Under)</t>
  </si>
  <si>
    <t>Revenue</t>
  </si>
  <si>
    <t>DON</t>
  </si>
  <si>
    <t>Donations - Revenue</t>
  </si>
  <si>
    <t>Donation - Emporia, KS</t>
  </si>
  <si>
    <t>Donation - Kansas City, MO</t>
  </si>
  <si>
    <t>Donation - Elmhurst, IL</t>
  </si>
  <si>
    <t>Donation - Anonymous Gift</t>
  </si>
  <si>
    <t xml:space="preserve">Interest </t>
  </si>
  <si>
    <t>ASB</t>
  </si>
  <si>
    <t>Assembly</t>
  </si>
  <si>
    <t>Total Revenue</t>
  </si>
  <si>
    <t>Total</t>
  </si>
  <si>
    <t>Expenses</t>
  </si>
  <si>
    <t>Total Expenses</t>
  </si>
  <si>
    <t>DAD</t>
  </si>
  <si>
    <t>Delegate and Alternate Delegate</t>
  </si>
  <si>
    <t>General Fund Ending Balance - 2/29/2020</t>
  </si>
  <si>
    <t>COR</t>
  </si>
  <si>
    <t>Convention / Outreach</t>
  </si>
  <si>
    <t>BK</t>
  </si>
  <si>
    <t>Banking</t>
  </si>
  <si>
    <t>Agrees with Bank Balance</t>
  </si>
  <si>
    <t>WEB</t>
  </si>
  <si>
    <t>Website</t>
  </si>
  <si>
    <t xml:space="preserve">Financial Needs for Region </t>
  </si>
  <si>
    <t>RSC</t>
  </si>
  <si>
    <t>RSC Operations</t>
  </si>
  <si>
    <t>Delegate/Alt.</t>
  </si>
  <si>
    <t>This number represents the amount that we should have set aside to send our Delegate and Alternate Delegate to the 2020 WSC. Total cost is estimated to be $4000 for the 2 year period which is equivalent to $166.67/mo.  This cost represents the number of months since Dec, 2017 times $166.67/mo. An additional 3 months is also added to this item as a reserve.</t>
  </si>
  <si>
    <t>NGL</t>
  </si>
  <si>
    <t>New Group Literature</t>
  </si>
  <si>
    <t>Outreach</t>
  </si>
  <si>
    <t>Annual Budgeted amount divided by 4 which is equivalent to 3 months of anticipated  expenses</t>
  </si>
  <si>
    <t>NT</t>
  </si>
  <si>
    <t>Narateen</t>
  </si>
  <si>
    <t>Website hosting and URL registration is due in Sept. 2022.  The total cost for this item in 2022 is estimated to be ~$540. This will cover the cost for the next 3 years.  The cost for this service is approximately $15/month.  An additional 3 months is also added to this item as a reserve.</t>
  </si>
  <si>
    <t>Banking/RSC</t>
  </si>
  <si>
    <t xml:space="preserve">New Group Literature </t>
  </si>
  <si>
    <t>CON</t>
  </si>
  <si>
    <t>Contingency</t>
  </si>
  <si>
    <t>Annual Budgeted amount divided by 4 which is equivalent to 3 months of anticipated  expenses.  This is equivalent to about 3 Starter Kits.</t>
  </si>
  <si>
    <t>WSO</t>
  </si>
  <si>
    <t>The total budgeted Contingency should be available anytime during the year for unanticipated expenses.</t>
  </si>
  <si>
    <t>WSO Donation</t>
  </si>
  <si>
    <t>Total  Financial Needs for Region</t>
  </si>
  <si>
    <t xml:space="preserve">Funds Available above (below) Financial Needs for Region </t>
  </si>
  <si>
    <t>General Fund Ending Balance less Total Financial Needs for Region</t>
  </si>
  <si>
    <t>Please make donations payable to "Midwest Region of Nar-Anon" and send to:
Kevin Adkins
9760 Grandview Dr.
St. Louis, MO  63132</t>
  </si>
  <si>
    <t>* - FY2020 runs from 10/1/2019 until 9/30/2020</t>
  </si>
  <si>
    <t>Date (end of month shown)</t>
  </si>
  <si>
    <t xml:space="preserve">Website </t>
  </si>
  <si>
    <t>Financial Needs for Region</t>
  </si>
  <si>
    <t>Actual Balance on Hand</t>
  </si>
  <si>
    <t xml:space="preserve">Funds above (below) Financial Needs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</si>
</sst>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 d\,\ yyyy"/>
    <numFmt numFmtId="165" formatCode="_([$$-409]* #,##0.00_);_([$$-409]* \(#,##0.00\);_([$$-409]* &quot;-&quot;??_);_(@_)"/>
    <numFmt numFmtId="166" formatCode="&quot;$&quot;#,##0.00"/>
    <numFmt numFmtId="167" formatCode="[$-409]mmm\-yy"/>
  </numFmts>
  <fonts count="17" x14ac:knownFonts="1">
    <font>
      <sz val="12"/>
      <color theme="1"/>
      <name val="Arial"/>
    </font>
    <font>
      <sz val="16"/>
      <color theme="1"/>
      <name val="Arial"/>
    </font>
    <font>
      <b/>
      <sz val="18"/>
      <color theme="1"/>
      <name val="Arial"/>
    </font>
    <font>
      <sz val="16"/>
      <color rgb="FF0C0C0C"/>
      <name val="Arial"/>
    </font>
    <font>
      <sz val="12"/>
      <color rgb="FF0C0C0C"/>
      <name val="Arial"/>
    </font>
    <font>
      <b/>
      <sz val="12"/>
      <color theme="1"/>
      <name val="Arial"/>
    </font>
    <font>
      <sz val="12"/>
      <color theme="1"/>
      <name val="Calibri"/>
    </font>
    <font>
      <b/>
      <u/>
      <sz val="12"/>
      <color theme="1"/>
      <name val="Arial"/>
    </font>
    <font>
      <b/>
      <sz val="16"/>
      <color theme="1"/>
      <name val="Arial"/>
    </font>
    <font>
      <b/>
      <u/>
      <sz val="12"/>
      <color rgb="FF0C0C0C"/>
      <name val="Arial"/>
    </font>
    <font>
      <b/>
      <u/>
      <sz val="12"/>
      <color theme="1"/>
      <name val="Arial"/>
    </font>
    <font>
      <b/>
      <u/>
      <sz val="16"/>
      <color theme="1"/>
      <name val="Arial"/>
    </font>
    <font>
      <b/>
      <u/>
      <sz val="12"/>
      <color theme="1"/>
      <name val="Arial"/>
    </font>
    <font>
      <b/>
      <u/>
      <sz val="12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sz val="12"/>
      <color theme="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right" wrapText="1"/>
    </xf>
    <xf numFmtId="0" fontId="0" fillId="0" borderId="0" xfId="0" applyFont="1"/>
    <xf numFmtId="0" fontId="0" fillId="0" borderId="0" xfId="0" applyFont="1" applyAlignment="1">
      <alignment horizontal="center" vertical="top"/>
    </xf>
    <xf numFmtId="0" fontId="5" fillId="0" borderId="0" xfId="0" applyFont="1"/>
    <xf numFmtId="44" fontId="0" fillId="0" borderId="0" xfId="0" applyNumberFormat="1" applyFont="1" applyAlignment="1">
      <alignment horizontal="center"/>
    </xf>
    <xf numFmtId="0" fontId="6" fillId="0" borderId="0" xfId="0" applyFont="1" applyAlignment="1">
      <alignment wrapText="1"/>
    </xf>
    <xf numFmtId="44" fontId="0" fillId="0" borderId="0" xfId="0" applyNumberFormat="1" applyFont="1"/>
    <xf numFmtId="44" fontId="7" fillId="0" borderId="0" xfId="0" applyNumberFormat="1" applyFont="1" applyAlignment="1">
      <alignment horizontal="center" wrapText="1"/>
    </xf>
    <xf numFmtId="0" fontId="8" fillId="0" borderId="0" xfId="0" applyFont="1"/>
    <xf numFmtId="165" fontId="0" fillId="0" borderId="0" xfId="0" applyNumberFormat="1" applyFont="1"/>
    <xf numFmtId="0" fontId="9" fillId="0" borderId="0" xfId="0" applyFont="1" applyAlignment="1">
      <alignment horizontal="center" wrapText="1"/>
    </xf>
    <xf numFmtId="165" fontId="8" fillId="0" borderId="1" xfId="0" applyNumberFormat="1" applyFont="1" applyBorder="1"/>
    <xf numFmtId="44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165" fontId="5" fillId="0" borderId="0" xfId="0" applyNumberFormat="1" applyFont="1"/>
    <xf numFmtId="0" fontId="13" fillId="0" borderId="0" xfId="0" applyFont="1"/>
    <xf numFmtId="0" fontId="0" fillId="0" borderId="0" xfId="0" applyFont="1" applyAlignment="1">
      <alignment vertical="center"/>
    </xf>
    <xf numFmtId="165" fontId="0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top" wrapText="1"/>
    </xf>
    <xf numFmtId="44" fontId="0" fillId="0" borderId="0" xfId="0" applyNumberFormat="1" applyFont="1" applyAlignment="1">
      <alignment vertical="top"/>
    </xf>
    <xf numFmtId="44" fontId="0" fillId="0" borderId="1" xfId="0" applyNumberFormat="1" applyFont="1" applyBorder="1"/>
    <xf numFmtId="0" fontId="0" fillId="0" borderId="0" xfId="0" applyFont="1" applyAlignment="1">
      <alignment vertical="top" wrapText="1"/>
    </xf>
    <xf numFmtId="44" fontId="0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8" fontId="0" fillId="0" borderId="0" xfId="0" applyNumberFormat="1" applyFont="1"/>
    <xf numFmtId="0" fontId="0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right" vertical="top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165" fontId="1" fillId="0" borderId="0" xfId="0" applyNumberFormat="1" applyFont="1"/>
    <xf numFmtId="165" fontId="0" fillId="0" borderId="1" xfId="0" applyNumberFormat="1" applyFont="1" applyBorder="1"/>
    <xf numFmtId="165" fontId="8" fillId="0" borderId="0" xfId="0" applyNumberFormat="1" applyFont="1"/>
    <xf numFmtId="0" fontId="0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vertical="top" wrapText="1"/>
    </xf>
    <xf numFmtId="165" fontId="5" fillId="0" borderId="0" xfId="0" applyNumberFormat="1" applyFont="1" applyAlignment="1">
      <alignment vertical="top"/>
    </xf>
    <xf numFmtId="0" fontId="14" fillId="0" borderId="0" xfId="0" applyFont="1" applyAlignment="1">
      <alignment horizontal="left" vertical="top" wrapText="1"/>
    </xf>
    <xf numFmtId="14" fontId="0" fillId="0" borderId="0" xfId="0" applyNumberFormat="1" applyFont="1" applyAlignment="1">
      <alignment horizontal="left" vertical="top" wrapText="1"/>
    </xf>
    <xf numFmtId="44" fontId="0" fillId="0" borderId="0" xfId="0" applyNumberFormat="1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165" fontId="0" fillId="0" borderId="0" xfId="0" applyNumberFormat="1" applyFont="1" applyAlignment="1">
      <alignment horizontal="left" vertical="top"/>
    </xf>
    <xf numFmtId="0" fontId="0" fillId="0" borderId="0" xfId="0" applyFont="1" applyAlignment="1">
      <alignment horizontal="center"/>
    </xf>
    <xf numFmtId="0" fontId="15" fillId="0" borderId="0" xfId="0" applyFont="1" applyAlignment="1">
      <alignment wrapText="1"/>
    </xf>
    <xf numFmtId="14" fontId="8" fillId="0" borderId="0" xfId="0" applyNumberFormat="1" applyFont="1" applyAlignment="1">
      <alignment horizontal="right" vertical="top" wrapText="1"/>
    </xf>
    <xf numFmtId="165" fontId="8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wrapText="1"/>
    </xf>
    <xf numFmtId="166" fontId="5" fillId="0" borderId="0" xfId="0" applyNumberFormat="1" applyFont="1"/>
    <xf numFmtId="0" fontId="8" fillId="0" borderId="0" xfId="0" applyFont="1" applyAlignment="1">
      <alignment horizontal="left" wrapText="1"/>
    </xf>
    <xf numFmtId="0" fontId="6" fillId="0" borderId="0" xfId="0" applyFont="1" applyAlignment="1">
      <alignment horizontal="right"/>
    </xf>
    <xf numFmtId="166" fontId="6" fillId="0" borderId="0" xfId="0" applyNumberFormat="1" applyFont="1"/>
    <xf numFmtId="14" fontId="6" fillId="0" borderId="0" xfId="0" applyNumberFormat="1" applyFont="1"/>
    <xf numFmtId="167" fontId="6" fillId="0" borderId="0" xfId="0" applyNumberFormat="1" applyFont="1"/>
    <xf numFmtId="1" fontId="6" fillId="0" borderId="0" xfId="0" applyNumberFormat="1" applyFont="1"/>
    <xf numFmtId="1" fontId="6" fillId="0" borderId="0" xfId="0" applyNumberFormat="1" applyFont="1" applyAlignment="1">
      <alignment wrapText="1"/>
    </xf>
    <xf numFmtId="0" fontId="16" fillId="0" borderId="0" xfId="0" applyFont="1"/>
    <xf numFmtId="0" fontId="2" fillId="0" borderId="0" xfId="0" applyFont="1" applyAlignment="1">
      <alignment horizontal="center"/>
    </xf>
    <xf numFmtId="0" fontId="0" fillId="0" borderId="0" xfId="0" applyFont="1" applyAlignment="1"/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2000" b="0" i="0">
                <a:solidFill>
                  <a:srgbClr val="757575"/>
                </a:solidFill>
                <a:latin typeface="+mn-lt"/>
              </a:defRPr>
            </a:pPr>
            <a:r>
              <a:t>Financial Needs for Region vs. Actual Balance on Hand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7.5511969454522404E-2"/>
          <c:y val="8.9363057324840706E-2"/>
          <c:w val="0.90268234076374199"/>
          <c:h val="0.72531270374642598"/>
        </c:manualLayout>
      </c:layout>
      <c:lineChart>
        <c:grouping val="standard"/>
        <c:varyColors val="1"/>
        <c:ser>
          <c:idx val="0"/>
          <c:order val="0"/>
          <c:tx>
            <c:strRef>
              <c:f>'Financial Needs for Region'!$A$10</c:f>
              <c:strCache>
                <c:ptCount val="1"/>
                <c:pt idx="0">
                  <c:v>Financial Needs for Region</c:v>
                </c:pt>
              </c:strCache>
            </c:strRef>
          </c:tx>
          <c:spPr>
            <a:ln w="28575" cmpd="sng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'Financial Needs for Region'!$B$2:$AG$2</c:f>
              <c:numCache>
                <c:formatCode>[$-409]mmm\-yy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  <c:pt idx="25">
                  <c:v>43850</c:v>
                </c:pt>
                <c:pt idx="26">
                  <c:v>43881</c:v>
                </c:pt>
              </c:numCache>
            </c:numRef>
          </c:cat>
          <c:val>
            <c:numRef>
              <c:f>'Financial Needs for Region'!$B$10:$AG$10</c:f>
              <c:numCache>
                <c:formatCode>0</c:formatCode>
                <c:ptCount val="32"/>
                <c:pt idx="0">
                  <c:v>1622.5</c:v>
                </c:pt>
                <c:pt idx="1">
                  <c:v>1799.1666666000001</c:v>
                </c:pt>
                <c:pt idx="2">
                  <c:v>1975.8333332</c:v>
                </c:pt>
                <c:pt idx="3">
                  <c:v>2152.4999997999998</c:v>
                </c:pt>
                <c:pt idx="4">
                  <c:v>2329.1666663999999</c:v>
                </c:pt>
                <c:pt idx="5">
                  <c:v>2505.833333</c:v>
                </c:pt>
                <c:pt idx="6">
                  <c:v>2682.4999996000001</c:v>
                </c:pt>
                <c:pt idx="7">
                  <c:v>2859.1666662000002</c:v>
                </c:pt>
                <c:pt idx="8">
                  <c:v>3035.8333328000003</c:v>
                </c:pt>
                <c:pt idx="9">
                  <c:v>3212.4999994000004</c:v>
                </c:pt>
                <c:pt idx="10">
                  <c:v>3486.6666660000005</c:v>
                </c:pt>
                <c:pt idx="11">
                  <c:v>3663.3333326000006</c:v>
                </c:pt>
                <c:pt idx="12">
                  <c:v>3839.9999992000007</c:v>
                </c:pt>
                <c:pt idx="13">
                  <c:v>4016.6666658000008</c:v>
                </c:pt>
                <c:pt idx="14">
                  <c:v>4193.3333324000014</c:v>
                </c:pt>
                <c:pt idx="15">
                  <c:v>4369.9999990000015</c:v>
                </c:pt>
                <c:pt idx="16">
                  <c:v>4546.6666656000016</c:v>
                </c:pt>
                <c:pt idx="17">
                  <c:v>4723.3333322000017</c:v>
                </c:pt>
                <c:pt idx="18">
                  <c:v>4899.9999988000018</c:v>
                </c:pt>
                <c:pt idx="19">
                  <c:v>5076.6666654000019</c:v>
                </c:pt>
                <c:pt idx="20">
                  <c:v>4758.333332000002</c:v>
                </c:pt>
                <c:pt idx="21">
                  <c:v>4924.9999986000021</c:v>
                </c:pt>
                <c:pt idx="22">
                  <c:v>5257</c:v>
                </c:pt>
                <c:pt idx="23">
                  <c:v>5438</c:v>
                </c:pt>
                <c:pt idx="24">
                  <c:v>1620</c:v>
                </c:pt>
                <c:pt idx="25">
                  <c:v>1802.5</c:v>
                </c:pt>
                <c:pt idx="26">
                  <c:v>1983.5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EB-4F35-BBCB-0211F0D9A6B7}"/>
            </c:ext>
          </c:extLst>
        </c:ser>
        <c:ser>
          <c:idx val="1"/>
          <c:order val="1"/>
          <c:tx>
            <c:strRef>
              <c:f>'Financial Needs for Region'!$A$14</c:f>
              <c:strCache>
                <c:ptCount val="1"/>
                <c:pt idx="0">
                  <c:v>Actual Balance on Hand</c:v>
                </c:pt>
              </c:strCache>
            </c:strRef>
          </c:tx>
          <c:spPr>
            <a:ln w="28575" cmpd="sng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'Financial Needs for Region'!$B$2:$AG$2</c:f>
              <c:numCache>
                <c:formatCode>[$-409]mmm\-yy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  <c:pt idx="25">
                  <c:v>43850</c:v>
                </c:pt>
                <c:pt idx="26">
                  <c:v>43881</c:v>
                </c:pt>
              </c:numCache>
            </c:numRef>
          </c:cat>
          <c:val>
            <c:numRef>
              <c:f>'Financial Needs for Region'!$B$14:$AG$14</c:f>
              <c:numCache>
                <c:formatCode>General</c:formatCode>
                <c:ptCount val="32"/>
                <c:pt idx="0">
                  <c:v>3749</c:v>
                </c:pt>
                <c:pt idx="1">
                  <c:v>3901</c:v>
                </c:pt>
                <c:pt idx="2">
                  <c:v>4061</c:v>
                </c:pt>
                <c:pt idx="3">
                  <c:v>4287</c:v>
                </c:pt>
                <c:pt idx="4">
                  <c:v>4441</c:v>
                </c:pt>
                <c:pt idx="5">
                  <c:v>4466</c:v>
                </c:pt>
                <c:pt idx="6">
                  <c:v>4742</c:v>
                </c:pt>
                <c:pt idx="7">
                  <c:v>4777</c:v>
                </c:pt>
                <c:pt idx="8">
                  <c:v>4668</c:v>
                </c:pt>
                <c:pt idx="9">
                  <c:v>4222</c:v>
                </c:pt>
                <c:pt idx="10">
                  <c:v>6325</c:v>
                </c:pt>
                <c:pt idx="11">
                  <c:v>5965</c:v>
                </c:pt>
                <c:pt idx="12">
                  <c:v>5991</c:v>
                </c:pt>
                <c:pt idx="13">
                  <c:v>6026</c:v>
                </c:pt>
                <c:pt idx="14">
                  <c:v>6313</c:v>
                </c:pt>
                <c:pt idx="15">
                  <c:v>6566</c:v>
                </c:pt>
                <c:pt idx="16">
                  <c:v>6591</c:v>
                </c:pt>
                <c:pt idx="17">
                  <c:v>6463</c:v>
                </c:pt>
                <c:pt idx="18">
                  <c:v>6614</c:v>
                </c:pt>
                <c:pt idx="19">
                  <c:v>6952</c:v>
                </c:pt>
                <c:pt idx="20">
                  <c:v>6358</c:v>
                </c:pt>
                <c:pt idx="21">
                  <c:v>6832</c:v>
                </c:pt>
                <c:pt idx="22">
                  <c:v>7620</c:v>
                </c:pt>
                <c:pt idx="23">
                  <c:v>7970</c:v>
                </c:pt>
                <c:pt idx="24">
                  <c:v>4320</c:v>
                </c:pt>
                <c:pt idx="25">
                  <c:v>4358</c:v>
                </c:pt>
                <c:pt idx="26">
                  <c:v>4688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EB-4F35-BBCB-0211F0D9A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0970673"/>
        <c:axId val="1258914802"/>
      </c:lineChart>
      <c:dateAx>
        <c:axId val="173097067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t>Date - End of Month Shown</a:t>
                </a:r>
              </a:p>
            </c:rich>
          </c:tx>
          <c:overlay val="0"/>
        </c:title>
        <c:numFmt formatCode="[$-409]mmm\-yy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58914802"/>
        <c:crosses val="autoZero"/>
        <c:auto val="1"/>
        <c:lblOffset val="100"/>
        <c:baseTimeUnit val="days"/>
      </c:dateAx>
      <c:valAx>
        <c:axId val="125891480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t>Dollars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30970673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8269026230876099"/>
          <c:y val="0.94930972800374502"/>
        </c:manualLayout>
      </c:layout>
      <c:overlay val="0"/>
      <c:txPr>
        <a:bodyPr/>
        <a:lstStyle/>
        <a:p>
          <a:pPr lvl="0">
            <a:defRPr sz="16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0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1</xdr:row>
      <xdr:rowOff>38100</xdr:rowOff>
    </xdr:from>
    <xdr:ext cx="10401300" cy="59817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00"/>
  <sheetViews>
    <sheetView tabSelected="1" workbookViewId="0">
      <selection sqref="A1:D1"/>
    </sheetView>
  </sheetViews>
  <sheetFormatPr defaultColWidth="11.21875" defaultRowHeight="15" customHeight="1" x14ac:dyDescent="0.2"/>
  <cols>
    <col min="1" max="1" width="57.6640625" customWidth="1"/>
    <col min="2" max="2" width="12.109375" customWidth="1"/>
    <col min="3" max="3" width="15.33203125" customWidth="1"/>
    <col min="4" max="4" width="46.6640625" customWidth="1"/>
    <col min="5" max="26" width="11" customWidth="1"/>
  </cols>
  <sheetData>
    <row r="1" spans="1:4" ht="23.25" customHeight="1" x14ac:dyDescent="0.35">
      <c r="A1" s="65" t="s">
        <v>0</v>
      </c>
      <c r="B1" s="66"/>
      <c r="C1" s="66"/>
      <c r="D1" s="66"/>
    </row>
    <row r="2" spans="1:4" ht="23.25" customHeight="1" x14ac:dyDescent="0.35">
      <c r="A2" s="65" t="s">
        <v>1</v>
      </c>
      <c r="B2" s="66"/>
      <c r="C2" s="66"/>
      <c r="D2" s="66"/>
    </row>
    <row r="3" spans="1:4" ht="23.25" customHeight="1" x14ac:dyDescent="0.35">
      <c r="A3" s="67">
        <v>43890</v>
      </c>
      <c r="B3" s="66"/>
      <c r="C3" s="66"/>
      <c r="D3" s="66"/>
    </row>
    <row r="4" spans="1:4" ht="15.75" x14ac:dyDescent="0.25">
      <c r="A4" s="7"/>
      <c r="B4" s="7"/>
      <c r="C4" s="9"/>
      <c r="D4" s="11"/>
    </row>
    <row r="5" spans="1:4" ht="20.25" x14ac:dyDescent="0.3">
      <c r="A5" s="14" t="s">
        <v>3</v>
      </c>
      <c r="B5" s="15"/>
      <c r="C5" s="17">
        <v>4357.84</v>
      </c>
      <c r="D5" s="19" t="s">
        <v>4</v>
      </c>
    </row>
    <row r="6" spans="1:4" ht="15.75" x14ac:dyDescent="0.25">
      <c r="A6" s="7"/>
      <c r="B6" s="15"/>
      <c r="C6" s="21"/>
      <c r="D6" s="11"/>
    </row>
    <row r="7" spans="1:4" ht="15.75" x14ac:dyDescent="0.25">
      <c r="A7" s="22" t="s">
        <v>10</v>
      </c>
      <c r="B7" s="15"/>
      <c r="C7" s="21"/>
      <c r="D7" s="11"/>
    </row>
    <row r="8" spans="1:4" ht="15.75" x14ac:dyDescent="0.25">
      <c r="A8" s="23" t="s">
        <v>13</v>
      </c>
      <c r="B8" s="24">
        <v>30.15</v>
      </c>
      <c r="C8" s="25"/>
      <c r="D8" s="11"/>
    </row>
    <row r="9" spans="1:4" ht="15.75" x14ac:dyDescent="0.25">
      <c r="A9" s="23" t="s">
        <v>14</v>
      </c>
      <c r="B9" s="24">
        <v>100</v>
      </c>
      <c r="C9" s="25"/>
      <c r="D9" s="11"/>
    </row>
    <row r="10" spans="1:4" ht="13.5" customHeight="1" x14ac:dyDescent="0.25">
      <c r="A10" s="23" t="s">
        <v>15</v>
      </c>
      <c r="B10" s="24">
        <v>100</v>
      </c>
      <c r="C10" s="25"/>
      <c r="D10" s="11"/>
    </row>
    <row r="11" spans="1:4" ht="13.5" customHeight="1" x14ac:dyDescent="0.25">
      <c r="A11" s="23" t="s">
        <v>16</v>
      </c>
      <c r="B11" s="24">
        <v>100</v>
      </c>
      <c r="C11" s="25"/>
      <c r="D11" s="11"/>
    </row>
    <row r="12" spans="1:4" ht="13.5" customHeight="1" x14ac:dyDescent="0.25">
      <c r="A12" s="23"/>
      <c r="B12" s="24"/>
      <c r="C12" s="25"/>
      <c r="D12" s="11"/>
    </row>
    <row r="13" spans="1:4" ht="13.5" customHeight="1" x14ac:dyDescent="0.25">
      <c r="A13" s="23"/>
      <c r="B13" s="24"/>
      <c r="C13" s="25"/>
      <c r="D13" s="11"/>
    </row>
    <row r="14" spans="1:4" ht="13.5" customHeight="1" x14ac:dyDescent="0.25">
      <c r="A14" s="23"/>
      <c r="B14" s="24"/>
      <c r="C14" s="25"/>
      <c r="D14" s="11"/>
    </row>
    <row r="15" spans="1:4" ht="13.5" customHeight="1" x14ac:dyDescent="0.25">
      <c r="A15" s="23"/>
      <c r="B15" s="24"/>
      <c r="C15" s="25"/>
      <c r="D15" s="11"/>
    </row>
    <row r="16" spans="1:4" ht="15" customHeight="1" x14ac:dyDescent="0.25">
      <c r="A16" s="26" t="s">
        <v>17</v>
      </c>
      <c r="B16" s="27">
        <v>0.17</v>
      </c>
      <c r="C16" s="21"/>
      <c r="D16" s="11"/>
    </row>
    <row r="17" spans="1:4" ht="15.75" x14ac:dyDescent="0.25">
      <c r="A17" s="29"/>
      <c r="B17" s="27"/>
      <c r="C17" s="21"/>
      <c r="D17" s="11"/>
    </row>
    <row r="18" spans="1:4" ht="15.75" x14ac:dyDescent="0.25">
      <c r="A18" s="31" t="s">
        <v>20</v>
      </c>
      <c r="B18" s="32"/>
      <c r="C18" s="21">
        <f>SUM(B8:B17)</f>
        <v>330.32</v>
      </c>
      <c r="D18" s="5"/>
    </row>
    <row r="19" spans="1:4" ht="15.75" x14ac:dyDescent="0.25">
      <c r="A19" s="7"/>
      <c r="B19" s="12"/>
      <c r="C19" s="21"/>
      <c r="D19" s="11"/>
    </row>
    <row r="20" spans="1:4" ht="15.75" x14ac:dyDescent="0.25">
      <c r="C20" s="21"/>
      <c r="D20" s="11"/>
    </row>
    <row r="21" spans="1:4" ht="15.75" customHeight="1" x14ac:dyDescent="0.25">
      <c r="A21" s="22" t="s">
        <v>22</v>
      </c>
      <c r="B21" s="12"/>
      <c r="C21" s="21"/>
      <c r="D21" s="11"/>
    </row>
    <row r="22" spans="1:4" ht="15.75" customHeight="1" x14ac:dyDescent="0.2">
      <c r="A22" s="33"/>
      <c r="B22" s="27"/>
      <c r="D22" s="34"/>
    </row>
    <row r="23" spans="1:4" ht="15.75" customHeight="1" x14ac:dyDescent="0.2">
      <c r="A23" s="23"/>
      <c r="B23" s="27"/>
      <c r="D23" s="34"/>
    </row>
    <row r="24" spans="1:4" ht="15.75" customHeight="1" x14ac:dyDescent="0.2">
      <c r="A24" s="7"/>
      <c r="B24" s="27"/>
      <c r="D24" s="34"/>
    </row>
    <row r="25" spans="1:4" ht="15.75" customHeight="1" x14ac:dyDescent="0.25">
      <c r="A25" s="36"/>
      <c r="B25" s="27"/>
      <c r="C25" s="21"/>
      <c r="D25" s="11"/>
    </row>
    <row r="26" spans="1:4" ht="15.75" customHeight="1" x14ac:dyDescent="0.25">
      <c r="A26" s="31" t="s">
        <v>23</v>
      </c>
      <c r="B26" s="15"/>
      <c r="C26" s="21">
        <f>SUM(B22:B25)</f>
        <v>0</v>
      </c>
      <c r="D26" s="11"/>
    </row>
    <row r="27" spans="1:4" ht="16.5" customHeight="1" x14ac:dyDescent="0.3">
      <c r="A27" s="37"/>
      <c r="B27" s="38"/>
      <c r="C27" s="39"/>
      <c r="D27" s="11"/>
    </row>
    <row r="28" spans="1:4" ht="15.75" customHeight="1" x14ac:dyDescent="0.3">
      <c r="A28" s="14" t="s">
        <v>26</v>
      </c>
      <c r="B28" s="38"/>
      <c r="C28" s="40">
        <f>C5+C18-C26</f>
        <v>4688.16</v>
      </c>
      <c r="D28" s="11" t="s">
        <v>31</v>
      </c>
    </row>
    <row r="29" spans="1:4" ht="15.75" customHeight="1" x14ac:dyDescent="0.3">
      <c r="A29" s="5"/>
      <c r="B29" s="38"/>
      <c r="C29" s="40"/>
      <c r="D29" s="41"/>
    </row>
    <row r="30" spans="1:4" ht="15.75" customHeight="1" x14ac:dyDescent="0.3">
      <c r="A30" s="42"/>
      <c r="B30" s="38"/>
      <c r="C30" s="40"/>
      <c r="D30" s="41"/>
    </row>
    <row r="31" spans="1:4" ht="15.75" customHeight="1" x14ac:dyDescent="0.25">
      <c r="D31" s="11"/>
    </row>
    <row r="32" spans="1:4" ht="15.75" customHeight="1" x14ac:dyDescent="0.25">
      <c r="A32" s="43" t="s">
        <v>34</v>
      </c>
      <c r="B32" s="44"/>
      <c r="C32" s="45"/>
      <c r="D32" s="11"/>
    </row>
    <row r="33" spans="1:4" ht="15.75" customHeight="1" x14ac:dyDescent="0.2">
      <c r="A33" s="46" t="s">
        <v>37</v>
      </c>
      <c r="B33" s="7"/>
      <c r="C33" s="47">
        <v>833.34</v>
      </c>
      <c r="D33" s="48" t="s">
        <v>38</v>
      </c>
    </row>
    <row r="34" spans="1:4" ht="24.75" customHeight="1" x14ac:dyDescent="0.2">
      <c r="A34" s="46" t="s">
        <v>41</v>
      </c>
      <c r="B34" s="7"/>
      <c r="C34" s="49">
        <v>50</v>
      </c>
      <c r="D34" s="48" t="s">
        <v>42</v>
      </c>
    </row>
    <row r="35" spans="1:4" ht="15.75" customHeight="1" x14ac:dyDescent="0.2">
      <c r="A35" s="46" t="s">
        <v>33</v>
      </c>
      <c r="B35" s="7"/>
      <c r="C35" s="49">
        <v>120</v>
      </c>
      <c r="D35" s="48" t="s">
        <v>45</v>
      </c>
    </row>
    <row r="36" spans="1:4" ht="15.75" customHeight="1" x14ac:dyDescent="0.2">
      <c r="A36" s="46" t="s">
        <v>46</v>
      </c>
      <c r="B36" s="7"/>
      <c r="C36" s="49">
        <v>12.5</v>
      </c>
      <c r="D36" s="48" t="s">
        <v>42</v>
      </c>
    </row>
    <row r="37" spans="1:4" ht="15.75" customHeight="1" x14ac:dyDescent="0.2">
      <c r="A37" s="46" t="s">
        <v>47</v>
      </c>
      <c r="B37" s="7"/>
      <c r="C37" s="49">
        <v>450</v>
      </c>
      <c r="D37" s="48" t="s">
        <v>50</v>
      </c>
    </row>
    <row r="38" spans="1:4" ht="15.75" customHeight="1" x14ac:dyDescent="0.2">
      <c r="A38" s="46" t="s">
        <v>44</v>
      </c>
      <c r="B38" s="7"/>
      <c r="C38" s="49">
        <v>37.5</v>
      </c>
      <c r="D38" s="48" t="s">
        <v>42</v>
      </c>
    </row>
    <row r="39" spans="1:4" ht="15.75" customHeight="1" x14ac:dyDescent="0.2">
      <c r="A39" s="46" t="s">
        <v>49</v>
      </c>
      <c r="B39" s="7"/>
      <c r="C39" s="49">
        <v>480</v>
      </c>
      <c r="D39" s="51" t="s">
        <v>52</v>
      </c>
    </row>
    <row r="40" spans="1:4" ht="15.75" customHeight="1" x14ac:dyDescent="0.2">
      <c r="A40" s="52" t="s">
        <v>54</v>
      </c>
      <c r="B40" s="7"/>
      <c r="C40" s="53">
        <f>SUM(C33:C39)</f>
        <v>1983.3400000000001</v>
      </c>
      <c r="D40" s="54"/>
    </row>
    <row r="41" spans="1:4" ht="15.75" customHeight="1" x14ac:dyDescent="0.25">
      <c r="A41" s="55"/>
      <c r="B41" s="7"/>
      <c r="C41" s="56"/>
      <c r="D41" s="55"/>
    </row>
    <row r="42" spans="1:4" ht="15.75" customHeight="1" x14ac:dyDescent="0.3">
      <c r="A42" s="57" t="s">
        <v>55</v>
      </c>
      <c r="B42" s="7"/>
      <c r="C42" s="40">
        <f>C28-C40</f>
        <v>2704.8199999999997</v>
      </c>
      <c r="D42" s="51" t="s">
        <v>56</v>
      </c>
    </row>
    <row r="43" spans="1:4" ht="15.75" customHeight="1" x14ac:dyDescent="0.3">
      <c r="A43" s="57"/>
      <c r="B43" s="7"/>
      <c r="C43" s="40"/>
      <c r="D43" s="51"/>
    </row>
    <row r="44" spans="1:4" ht="81" customHeight="1" x14ac:dyDescent="0.3">
      <c r="A44" s="68" t="s">
        <v>57</v>
      </c>
      <c r="B44" s="66"/>
      <c r="C44" s="66"/>
      <c r="D44" s="66"/>
    </row>
    <row r="45" spans="1:4" ht="15.75" customHeight="1" x14ac:dyDescent="0.25">
      <c r="B45" s="59"/>
      <c r="C45" s="59"/>
      <c r="D45" s="11"/>
    </row>
    <row r="46" spans="1:4" ht="15.75" customHeight="1" x14ac:dyDescent="0.25">
      <c r="B46" s="59"/>
      <c r="C46" s="59"/>
      <c r="D46" s="11"/>
    </row>
    <row r="47" spans="1:4" ht="15.75" customHeight="1" x14ac:dyDescent="0.25">
      <c r="B47" s="59"/>
      <c r="C47" s="59"/>
      <c r="D47" s="11"/>
    </row>
    <row r="48" spans="1:4" ht="15.75" customHeight="1" x14ac:dyDescent="0.25">
      <c r="D48" s="11"/>
    </row>
    <row r="49" spans="4:4" ht="15.75" customHeight="1" x14ac:dyDescent="0.25">
      <c r="D49" s="11"/>
    </row>
    <row r="50" spans="4:4" ht="15.75" customHeight="1" x14ac:dyDescent="0.25">
      <c r="D50" s="11"/>
    </row>
    <row r="51" spans="4:4" ht="15.75" customHeight="1" x14ac:dyDescent="0.25">
      <c r="D51" s="11"/>
    </row>
    <row r="52" spans="4:4" ht="15.75" customHeight="1" x14ac:dyDescent="0.25">
      <c r="D52" s="11"/>
    </row>
    <row r="53" spans="4:4" ht="15.75" customHeight="1" x14ac:dyDescent="0.25">
      <c r="D53" s="11"/>
    </row>
    <row r="54" spans="4:4" ht="15.75" customHeight="1" x14ac:dyDescent="0.25">
      <c r="D54" s="11"/>
    </row>
    <row r="55" spans="4:4" ht="15.75" customHeight="1" x14ac:dyDescent="0.25">
      <c r="D55" s="11"/>
    </row>
    <row r="56" spans="4:4" ht="15.75" customHeight="1" x14ac:dyDescent="0.25">
      <c r="D56" s="11"/>
    </row>
    <row r="57" spans="4:4" ht="15.75" customHeight="1" x14ac:dyDescent="0.25">
      <c r="D57" s="11"/>
    </row>
    <row r="58" spans="4:4" ht="15.75" customHeight="1" x14ac:dyDescent="0.25">
      <c r="D58" s="11"/>
    </row>
    <row r="59" spans="4:4" ht="15.75" customHeight="1" x14ac:dyDescent="0.25">
      <c r="D59" s="11"/>
    </row>
    <row r="60" spans="4:4" ht="15.75" customHeight="1" x14ac:dyDescent="0.25">
      <c r="D60" s="11"/>
    </row>
    <row r="61" spans="4:4" ht="15.75" customHeight="1" x14ac:dyDescent="0.25">
      <c r="D61" s="11"/>
    </row>
    <row r="62" spans="4:4" ht="15.75" customHeight="1" x14ac:dyDescent="0.25">
      <c r="D62" s="11"/>
    </row>
    <row r="63" spans="4:4" ht="15.75" customHeight="1" x14ac:dyDescent="0.25">
      <c r="D63" s="11"/>
    </row>
    <row r="64" spans="4:4" ht="15.75" customHeight="1" x14ac:dyDescent="0.25">
      <c r="D64" s="11"/>
    </row>
    <row r="65" spans="4:4" ht="15.75" customHeight="1" x14ac:dyDescent="0.25">
      <c r="D65" s="11"/>
    </row>
    <row r="66" spans="4:4" ht="15.75" customHeight="1" x14ac:dyDescent="0.25">
      <c r="D66" s="11"/>
    </row>
    <row r="67" spans="4:4" ht="15.75" customHeight="1" x14ac:dyDescent="0.25">
      <c r="D67" s="11"/>
    </row>
    <row r="68" spans="4:4" ht="15.75" customHeight="1" x14ac:dyDescent="0.25">
      <c r="D68" s="11"/>
    </row>
    <row r="69" spans="4:4" ht="15.75" customHeight="1" x14ac:dyDescent="0.25">
      <c r="D69" s="11"/>
    </row>
    <row r="70" spans="4:4" ht="15.75" customHeight="1" x14ac:dyDescent="0.25">
      <c r="D70" s="11"/>
    </row>
    <row r="71" spans="4:4" ht="15.75" customHeight="1" x14ac:dyDescent="0.25">
      <c r="D71" s="11"/>
    </row>
    <row r="72" spans="4:4" ht="15.75" customHeight="1" x14ac:dyDescent="0.25">
      <c r="D72" s="11"/>
    </row>
    <row r="73" spans="4:4" ht="15.75" customHeight="1" x14ac:dyDescent="0.25">
      <c r="D73" s="11"/>
    </row>
    <row r="74" spans="4:4" ht="15.75" customHeight="1" x14ac:dyDescent="0.25">
      <c r="D74" s="11"/>
    </row>
    <row r="75" spans="4:4" ht="15.75" customHeight="1" x14ac:dyDescent="0.25">
      <c r="D75" s="11"/>
    </row>
    <row r="76" spans="4:4" ht="15.75" customHeight="1" x14ac:dyDescent="0.25">
      <c r="D76" s="11"/>
    </row>
    <row r="77" spans="4:4" ht="15.75" customHeight="1" x14ac:dyDescent="0.25">
      <c r="D77" s="11"/>
    </row>
    <row r="78" spans="4:4" ht="15.75" customHeight="1" x14ac:dyDescent="0.25">
      <c r="D78" s="11"/>
    </row>
    <row r="79" spans="4:4" ht="15.75" customHeight="1" x14ac:dyDescent="0.25">
      <c r="D79" s="11"/>
    </row>
    <row r="80" spans="4:4" ht="15.75" customHeight="1" x14ac:dyDescent="0.25">
      <c r="D80" s="11"/>
    </row>
    <row r="81" spans="4:4" ht="15.75" customHeight="1" x14ac:dyDescent="0.25">
      <c r="D81" s="11"/>
    </row>
    <row r="82" spans="4:4" ht="15.75" customHeight="1" x14ac:dyDescent="0.25">
      <c r="D82" s="11"/>
    </row>
    <row r="83" spans="4:4" ht="15.75" customHeight="1" x14ac:dyDescent="0.25">
      <c r="D83" s="11"/>
    </row>
    <row r="84" spans="4:4" ht="15.75" customHeight="1" x14ac:dyDescent="0.25">
      <c r="D84" s="11"/>
    </row>
    <row r="85" spans="4:4" ht="15.75" customHeight="1" x14ac:dyDescent="0.25">
      <c r="D85" s="11"/>
    </row>
    <row r="86" spans="4:4" ht="15.75" customHeight="1" x14ac:dyDescent="0.25">
      <c r="D86" s="11"/>
    </row>
    <row r="87" spans="4:4" ht="15.75" customHeight="1" x14ac:dyDescent="0.25">
      <c r="D87" s="11"/>
    </row>
    <row r="88" spans="4:4" ht="15.75" customHeight="1" x14ac:dyDescent="0.25">
      <c r="D88" s="11"/>
    </row>
    <row r="89" spans="4:4" ht="15.75" customHeight="1" x14ac:dyDescent="0.25">
      <c r="D89" s="11"/>
    </row>
    <row r="90" spans="4:4" ht="15.75" customHeight="1" x14ac:dyDescent="0.25">
      <c r="D90" s="11"/>
    </row>
    <row r="91" spans="4:4" ht="15.75" customHeight="1" x14ac:dyDescent="0.25">
      <c r="D91" s="11"/>
    </row>
    <row r="92" spans="4:4" ht="15.75" customHeight="1" x14ac:dyDescent="0.25">
      <c r="D92" s="11"/>
    </row>
    <row r="93" spans="4:4" ht="15.75" customHeight="1" x14ac:dyDescent="0.25">
      <c r="D93" s="11"/>
    </row>
    <row r="94" spans="4:4" ht="15.75" customHeight="1" x14ac:dyDescent="0.25">
      <c r="D94" s="11"/>
    </row>
    <row r="95" spans="4:4" ht="15.75" customHeight="1" x14ac:dyDescent="0.25">
      <c r="D95" s="11"/>
    </row>
    <row r="96" spans="4:4" ht="15.75" customHeight="1" x14ac:dyDescent="0.25">
      <c r="D96" s="11"/>
    </row>
    <row r="97" spans="4:4" ht="15.75" customHeight="1" x14ac:dyDescent="0.25">
      <c r="D97" s="11"/>
    </row>
    <row r="98" spans="4:4" ht="15.75" customHeight="1" x14ac:dyDescent="0.25">
      <c r="D98" s="11"/>
    </row>
    <row r="99" spans="4:4" ht="15.75" customHeight="1" x14ac:dyDescent="0.25">
      <c r="D99" s="11"/>
    </row>
    <row r="100" spans="4:4" ht="15.75" customHeight="1" x14ac:dyDescent="0.25">
      <c r="D100" s="11"/>
    </row>
    <row r="101" spans="4:4" ht="15.75" customHeight="1" x14ac:dyDescent="0.25">
      <c r="D101" s="11"/>
    </row>
    <row r="102" spans="4:4" ht="15.75" customHeight="1" x14ac:dyDescent="0.25">
      <c r="D102" s="11"/>
    </row>
    <row r="103" spans="4:4" ht="15.75" customHeight="1" x14ac:dyDescent="0.25">
      <c r="D103" s="11"/>
    </row>
    <row r="104" spans="4:4" ht="15.75" customHeight="1" x14ac:dyDescent="0.25">
      <c r="D104" s="11"/>
    </row>
    <row r="105" spans="4:4" ht="15.75" customHeight="1" x14ac:dyDescent="0.25">
      <c r="D105" s="11"/>
    </row>
    <row r="106" spans="4:4" ht="15.75" customHeight="1" x14ac:dyDescent="0.25">
      <c r="D106" s="11"/>
    </row>
    <row r="107" spans="4:4" ht="15.75" customHeight="1" x14ac:dyDescent="0.25">
      <c r="D107" s="11"/>
    </row>
    <row r="108" spans="4:4" ht="15.75" customHeight="1" x14ac:dyDescent="0.25">
      <c r="D108" s="11"/>
    </row>
    <row r="109" spans="4:4" ht="15.75" customHeight="1" x14ac:dyDescent="0.25">
      <c r="D109" s="11"/>
    </row>
    <row r="110" spans="4:4" ht="15.75" customHeight="1" x14ac:dyDescent="0.25">
      <c r="D110" s="11"/>
    </row>
    <row r="111" spans="4:4" ht="15.75" customHeight="1" x14ac:dyDescent="0.25">
      <c r="D111" s="11"/>
    </row>
    <row r="112" spans="4:4" ht="15.75" customHeight="1" x14ac:dyDescent="0.25">
      <c r="D112" s="11"/>
    </row>
    <row r="113" spans="4:4" ht="15.75" customHeight="1" x14ac:dyDescent="0.25">
      <c r="D113" s="11"/>
    </row>
    <row r="114" spans="4:4" ht="15.75" customHeight="1" x14ac:dyDescent="0.25">
      <c r="D114" s="11"/>
    </row>
    <row r="115" spans="4:4" ht="15.75" customHeight="1" x14ac:dyDescent="0.25">
      <c r="D115" s="11"/>
    </row>
    <row r="116" spans="4:4" ht="15.75" customHeight="1" x14ac:dyDescent="0.25">
      <c r="D116" s="11"/>
    </row>
    <row r="117" spans="4:4" ht="15.75" customHeight="1" x14ac:dyDescent="0.25">
      <c r="D117" s="11"/>
    </row>
    <row r="118" spans="4:4" ht="15.75" customHeight="1" x14ac:dyDescent="0.25">
      <c r="D118" s="11"/>
    </row>
    <row r="119" spans="4:4" ht="15.75" customHeight="1" x14ac:dyDescent="0.25">
      <c r="D119" s="11"/>
    </row>
    <row r="120" spans="4:4" ht="15.75" customHeight="1" x14ac:dyDescent="0.25">
      <c r="D120" s="11"/>
    </row>
    <row r="121" spans="4:4" ht="15.75" customHeight="1" x14ac:dyDescent="0.25">
      <c r="D121" s="11"/>
    </row>
    <row r="122" spans="4:4" ht="15.75" customHeight="1" x14ac:dyDescent="0.25">
      <c r="D122" s="11"/>
    </row>
    <row r="123" spans="4:4" ht="15.75" customHeight="1" x14ac:dyDescent="0.25">
      <c r="D123" s="11"/>
    </row>
    <row r="124" spans="4:4" ht="15.75" customHeight="1" x14ac:dyDescent="0.25">
      <c r="D124" s="11"/>
    </row>
    <row r="125" spans="4:4" ht="15.75" customHeight="1" x14ac:dyDescent="0.25">
      <c r="D125" s="11"/>
    </row>
    <row r="126" spans="4:4" ht="15.75" customHeight="1" x14ac:dyDescent="0.25">
      <c r="D126" s="11"/>
    </row>
    <row r="127" spans="4:4" ht="15.75" customHeight="1" x14ac:dyDescent="0.25">
      <c r="D127" s="11"/>
    </row>
    <row r="128" spans="4:4" ht="15.75" customHeight="1" x14ac:dyDescent="0.25">
      <c r="D128" s="11"/>
    </row>
    <row r="129" spans="4:4" ht="15.75" customHeight="1" x14ac:dyDescent="0.25">
      <c r="D129" s="11"/>
    </row>
    <row r="130" spans="4:4" ht="15.75" customHeight="1" x14ac:dyDescent="0.25">
      <c r="D130" s="11"/>
    </row>
    <row r="131" spans="4:4" ht="15.75" customHeight="1" x14ac:dyDescent="0.25">
      <c r="D131" s="11"/>
    </row>
    <row r="132" spans="4:4" ht="15.75" customHeight="1" x14ac:dyDescent="0.25">
      <c r="D132" s="11"/>
    </row>
    <row r="133" spans="4:4" ht="15.75" customHeight="1" x14ac:dyDescent="0.25">
      <c r="D133" s="11"/>
    </row>
    <row r="134" spans="4:4" ht="15.75" customHeight="1" x14ac:dyDescent="0.25">
      <c r="D134" s="11"/>
    </row>
    <row r="135" spans="4:4" ht="15.75" customHeight="1" x14ac:dyDescent="0.25">
      <c r="D135" s="11"/>
    </row>
    <row r="136" spans="4:4" ht="15.75" customHeight="1" x14ac:dyDescent="0.25">
      <c r="D136" s="11"/>
    </row>
    <row r="137" spans="4:4" ht="15.75" customHeight="1" x14ac:dyDescent="0.25">
      <c r="D137" s="11"/>
    </row>
    <row r="138" spans="4:4" ht="15.75" customHeight="1" x14ac:dyDescent="0.25">
      <c r="D138" s="11"/>
    </row>
    <row r="139" spans="4:4" ht="15.75" customHeight="1" x14ac:dyDescent="0.25">
      <c r="D139" s="11"/>
    </row>
    <row r="140" spans="4:4" ht="15.75" customHeight="1" x14ac:dyDescent="0.25">
      <c r="D140" s="11"/>
    </row>
    <row r="141" spans="4:4" ht="15.75" customHeight="1" x14ac:dyDescent="0.25">
      <c r="D141" s="11"/>
    </row>
    <row r="142" spans="4:4" ht="15.75" customHeight="1" x14ac:dyDescent="0.25">
      <c r="D142" s="11"/>
    </row>
    <row r="143" spans="4:4" ht="15.75" customHeight="1" x14ac:dyDescent="0.25">
      <c r="D143" s="11"/>
    </row>
    <row r="144" spans="4:4" ht="15.75" customHeight="1" x14ac:dyDescent="0.25">
      <c r="D144" s="11"/>
    </row>
    <row r="145" spans="4:4" ht="15.75" customHeight="1" x14ac:dyDescent="0.25">
      <c r="D145" s="11"/>
    </row>
    <row r="146" spans="4:4" ht="15.75" customHeight="1" x14ac:dyDescent="0.25">
      <c r="D146" s="11"/>
    </row>
    <row r="147" spans="4:4" ht="15.75" customHeight="1" x14ac:dyDescent="0.25">
      <c r="D147" s="11"/>
    </row>
    <row r="148" spans="4:4" ht="15.75" customHeight="1" x14ac:dyDescent="0.25">
      <c r="D148" s="11"/>
    </row>
    <row r="149" spans="4:4" ht="15.75" customHeight="1" x14ac:dyDescent="0.25">
      <c r="D149" s="11"/>
    </row>
    <row r="150" spans="4:4" ht="15.75" customHeight="1" x14ac:dyDescent="0.25">
      <c r="D150" s="11"/>
    </row>
    <row r="151" spans="4:4" ht="15.75" customHeight="1" x14ac:dyDescent="0.25">
      <c r="D151" s="11"/>
    </row>
    <row r="152" spans="4:4" ht="15.75" customHeight="1" x14ac:dyDescent="0.25">
      <c r="D152" s="11"/>
    </row>
    <row r="153" spans="4:4" ht="15.75" customHeight="1" x14ac:dyDescent="0.25">
      <c r="D153" s="11"/>
    </row>
    <row r="154" spans="4:4" ht="15.75" customHeight="1" x14ac:dyDescent="0.25">
      <c r="D154" s="11"/>
    </row>
    <row r="155" spans="4:4" ht="15.75" customHeight="1" x14ac:dyDescent="0.25">
      <c r="D155" s="11"/>
    </row>
    <row r="156" spans="4:4" ht="15.75" customHeight="1" x14ac:dyDescent="0.25">
      <c r="D156" s="11"/>
    </row>
    <row r="157" spans="4:4" ht="15.75" customHeight="1" x14ac:dyDescent="0.25">
      <c r="D157" s="11"/>
    </row>
    <row r="158" spans="4:4" ht="15.75" customHeight="1" x14ac:dyDescent="0.25">
      <c r="D158" s="11"/>
    </row>
    <row r="159" spans="4:4" ht="15.75" customHeight="1" x14ac:dyDescent="0.25">
      <c r="D159" s="11"/>
    </row>
    <row r="160" spans="4:4" ht="15.75" customHeight="1" x14ac:dyDescent="0.25">
      <c r="D160" s="11"/>
    </row>
    <row r="161" spans="4:4" ht="15.75" customHeight="1" x14ac:dyDescent="0.25">
      <c r="D161" s="11"/>
    </row>
    <row r="162" spans="4:4" ht="15.75" customHeight="1" x14ac:dyDescent="0.25">
      <c r="D162" s="11"/>
    </row>
    <row r="163" spans="4:4" ht="15.75" customHeight="1" x14ac:dyDescent="0.25">
      <c r="D163" s="11"/>
    </row>
    <row r="164" spans="4:4" ht="15.75" customHeight="1" x14ac:dyDescent="0.25">
      <c r="D164" s="11"/>
    </row>
    <row r="165" spans="4:4" ht="15.75" customHeight="1" x14ac:dyDescent="0.25">
      <c r="D165" s="11"/>
    </row>
    <row r="166" spans="4:4" ht="15.75" customHeight="1" x14ac:dyDescent="0.25">
      <c r="D166" s="11"/>
    </row>
    <row r="167" spans="4:4" ht="15.75" customHeight="1" x14ac:dyDescent="0.25">
      <c r="D167" s="11"/>
    </row>
    <row r="168" spans="4:4" ht="15.75" customHeight="1" x14ac:dyDescent="0.25">
      <c r="D168" s="11"/>
    </row>
    <row r="169" spans="4:4" ht="15.75" customHeight="1" x14ac:dyDescent="0.25">
      <c r="D169" s="11"/>
    </row>
    <row r="170" spans="4:4" ht="15.75" customHeight="1" x14ac:dyDescent="0.25">
      <c r="D170" s="11"/>
    </row>
    <row r="171" spans="4:4" ht="15.75" customHeight="1" x14ac:dyDescent="0.25">
      <c r="D171" s="11"/>
    </row>
    <row r="172" spans="4:4" ht="15.75" customHeight="1" x14ac:dyDescent="0.25">
      <c r="D172" s="11"/>
    </row>
    <row r="173" spans="4:4" ht="15.75" customHeight="1" x14ac:dyDescent="0.25">
      <c r="D173" s="11"/>
    </row>
    <row r="174" spans="4:4" ht="15.75" customHeight="1" x14ac:dyDescent="0.25">
      <c r="D174" s="11"/>
    </row>
    <row r="175" spans="4:4" ht="15.75" customHeight="1" x14ac:dyDescent="0.25">
      <c r="D175" s="11"/>
    </row>
    <row r="176" spans="4:4" ht="15.75" customHeight="1" x14ac:dyDescent="0.25">
      <c r="D176" s="11"/>
    </row>
    <row r="177" spans="4:4" ht="15.75" customHeight="1" x14ac:dyDescent="0.25">
      <c r="D177" s="11"/>
    </row>
    <row r="178" spans="4:4" ht="15.75" customHeight="1" x14ac:dyDescent="0.25">
      <c r="D178" s="11"/>
    </row>
    <row r="179" spans="4:4" ht="15.75" customHeight="1" x14ac:dyDescent="0.25">
      <c r="D179" s="11"/>
    </row>
    <row r="180" spans="4:4" ht="15.75" customHeight="1" x14ac:dyDescent="0.25">
      <c r="D180" s="11"/>
    </row>
    <row r="181" spans="4:4" ht="15.75" customHeight="1" x14ac:dyDescent="0.25">
      <c r="D181" s="11"/>
    </row>
    <row r="182" spans="4:4" ht="15.75" customHeight="1" x14ac:dyDescent="0.25">
      <c r="D182" s="11"/>
    </row>
    <row r="183" spans="4:4" ht="15.75" customHeight="1" x14ac:dyDescent="0.25">
      <c r="D183" s="11"/>
    </row>
    <row r="184" spans="4:4" ht="15.75" customHeight="1" x14ac:dyDescent="0.25">
      <c r="D184" s="11"/>
    </row>
    <row r="185" spans="4:4" ht="15.75" customHeight="1" x14ac:dyDescent="0.25">
      <c r="D185" s="11"/>
    </row>
    <row r="186" spans="4:4" ht="15.75" customHeight="1" x14ac:dyDescent="0.25">
      <c r="D186" s="11"/>
    </row>
    <row r="187" spans="4:4" ht="15.75" customHeight="1" x14ac:dyDescent="0.25">
      <c r="D187" s="11"/>
    </row>
    <row r="188" spans="4:4" ht="15.75" customHeight="1" x14ac:dyDescent="0.25">
      <c r="D188" s="11"/>
    </row>
    <row r="189" spans="4:4" ht="15.75" customHeight="1" x14ac:dyDescent="0.25">
      <c r="D189" s="11"/>
    </row>
    <row r="190" spans="4:4" ht="15.75" customHeight="1" x14ac:dyDescent="0.25">
      <c r="D190" s="11"/>
    </row>
    <row r="191" spans="4:4" ht="15.75" customHeight="1" x14ac:dyDescent="0.25">
      <c r="D191" s="11"/>
    </row>
    <row r="192" spans="4:4" ht="15.75" customHeight="1" x14ac:dyDescent="0.25">
      <c r="D192" s="11"/>
    </row>
    <row r="193" spans="4:4" ht="15.75" customHeight="1" x14ac:dyDescent="0.25">
      <c r="D193" s="11"/>
    </row>
    <row r="194" spans="4:4" ht="15.75" customHeight="1" x14ac:dyDescent="0.25">
      <c r="D194" s="11"/>
    </row>
    <row r="195" spans="4:4" ht="15.75" customHeight="1" x14ac:dyDescent="0.25">
      <c r="D195" s="11"/>
    </row>
    <row r="196" spans="4:4" ht="15.75" customHeight="1" x14ac:dyDescent="0.25">
      <c r="D196" s="11"/>
    </row>
    <row r="197" spans="4:4" ht="15.75" customHeight="1" x14ac:dyDescent="0.25">
      <c r="D197" s="11"/>
    </row>
    <row r="198" spans="4:4" ht="15.75" customHeight="1" x14ac:dyDescent="0.25">
      <c r="D198" s="11"/>
    </row>
    <row r="199" spans="4:4" ht="15.75" customHeight="1" x14ac:dyDescent="0.25">
      <c r="D199" s="11"/>
    </row>
    <row r="200" spans="4:4" ht="15.75" customHeight="1" x14ac:dyDescent="0.25">
      <c r="D200" s="11"/>
    </row>
    <row r="201" spans="4:4" ht="15.75" customHeight="1" x14ac:dyDescent="0.25">
      <c r="D201" s="11"/>
    </row>
    <row r="202" spans="4:4" ht="15.75" customHeight="1" x14ac:dyDescent="0.25">
      <c r="D202" s="11"/>
    </row>
    <row r="203" spans="4:4" ht="15.75" customHeight="1" x14ac:dyDescent="0.25">
      <c r="D203" s="11"/>
    </row>
    <row r="204" spans="4:4" ht="15.75" customHeight="1" x14ac:dyDescent="0.25">
      <c r="D204" s="11"/>
    </row>
    <row r="205" spans="4:4" ht="15.75" customHeight="1" x14ac:dyDescent="0.25">
      <c r="D205" s="11"/>
    </row>
    <row r="206" spans="4:4" ht="15.75" customHeight="1" x14ac:dyDescent="0.25">
      <c r="D206" s="11"/>
    </row>
    <row r="207" spans="4:4" ht="15.75" customHeight="1" x14ac:dyDescent="0.25">
      <c r="D207" s="11"/>
    </row>
    <row r="208" spans="4:4" ht="15.75" customHeight="1" x14ac:dyDescent="0.25">
      <c r="D208" s="11"/>
    </row>
    <row r="209" spans="4:4" ht="15.75" customHeight="1" x14ac:dyDescent="0.25">
      <c r="D209" s="11"/>
    </row>
    <row r="210" spans="4:4" ht="15.75" customHeight="1" x14ac:dyDescent="0.25">
      <c r="D210" s="11"/>
    </row>
    <row r="211" spans="4:4" ht="15.75" customHeight="1" x14ac:dyDescent="0.25">
      <c r="D211" s="11"/>
    </row>
    <row r="212" spans="4:4" ht="15.75" customHeight="1" x14ac:dyDescent="0.25">
      <c r="D212" s="11"/>
    </row>
    <row r="213" spans="4:4" ht="15.75" customHeight="1" x14ac:dyDescent="0.25">
      <c r="D213" s="11"/>
    </row>
    <row r="214" spans="4:4" ht="15.75" customHeight="1" x14ac:dyDescent="0.25">
      <c r="D214" s="11"/>
    </row>
    <row r="215" spans="4:4" ht="15.75" customHeight="1" x14ac:dyDescent="0.25">
      <c r="D215" s="11"/>
    </row>
    <row r="216" spans="4:4" ht="15.75" customHeight="1" x14ac:dyDescent="0.25">
      <c r="D216" s="11"/>
    </row>
    <row r="217" spans="4:4" ht="15.75" customHeight="1" x14ac:dyDescent="0.25">
      <c r="D217" s="11"/>
    </row>
    <row r="218" spans="4:4" ht="15.75" customHeight="1" x14ac:dyDescent="0.25">
      <c r="D218" s="11"/>
    </row>
    <row r="219" spans="4:4" ht="15.75" customHeight="1" x14ac:dyDescent="0.25">
      <c r="D219" s="11"/>
    </row>
    <row r="220" spans="4:4" ht="15.75" customHeight="1" x14ac:dyDescent="0.25">
      <c r="D220" s="11"/>
    </row>
    <row r="221" spans="4:4" ht="15.75" customHeight="1" x14ac:dyDescent="0.25">
      <c r="D221" s="11"/>
    </row>
    <row r="222" spans="4:4" ht="15.75" customHeight="1" x14ac:dyDescent="0.25">
      <c r="D222" s="11"/>
    </row>
    <row r="223" spans="4:4" ht="15.75" customHeight="1" x14ac:dyDescent="0.25">
      <c r="D223" s="11"/>
    </row>
    <row r="224" spans="4:4" ht="15.75" customHeight="1" x14ac:dyDescent="0.25">
      <c r="D224" s="11"/>
    </row>
    <row r="225" spans="4:4" ht="15.75" customHeight="1" x14ac:dyDescent="0.25">
      <c r="D225" s="11"/>
    </row>
    <row r="226" spans="4:4" ht="15.75" customHeight="1" x14ac:dyDescent="0.25">
      <c r="D226" s="11"/>
    </row>
    <row r="227" spans="4:4" ht="15.75" customHeight="1" x14ac:dyDescent="0.25">
      <c r="D227" s="11"/>
    </row>
    <row r="228" spans="4:4" ht="15.75" customHeight="1" x14ac:dyDescent="0.25">
      <c r="D228" s="11"/>
    </row>
    <row r="229" spans="4:4" ht="15.75" customHeight="1" x14ac:dyDescent="0.25">
      <c r="D229" s="11"/>
    </row>
    <row r="230" spans="4:4" ht="15.75" customHeight="1" x14ac:dyDescent="0.25">
      <c r="D230" s="11"/>
    </row>
    <row r="231" spans="4:4" ht="15.75" customHeight="1" x14ac:dyDescent="0.25">
      <c r="D231" s="11"/>
    </row>
    <row r="232" spans="4:4" ht="15.75" customHeight="1" x14ac:dyDescent="0.25">
      <c r="D232" s="11"/>
    </row>
    <row r="233" spans="4:4" ht="15.75" customHeight="1" x14ac:dyDescent="0.25">
      <c r="D233" s="11"/>
    </row>
    <row r="234" spans="4:4" ht="15.75" customHeight="1" x14ac:dyDescent="0.25">
      <c r="D234" s="11"/>
    </row>
    <row r="235" spans="4:4" ht="15.75" customHeight="1" x14ac:dyDescent="0.25">
      <c r="D235" s="11"/>
    </row>
    <row r="236" spans="4:4" ht="15.75" customHeight="1" x14ac:dyDescent="0.25">
      <c r="D236" s="11"/>
    </row>
    <row r="237" spans="4:4" ht="15.75" customHeight="1" x14ac:dyDescent="0.25">
      <c r="D237" s="11"/>
    </row>
    <row r="238" spans="4:4" ht="15.75" customHeight="1" x14ac:dyDescent="0.25">
      <c r="D238" s="11"/>
    </row>
    <row r="239" spans="4:4" ht="15.75" customHeight="1" x14ac:dyDescent="0.25">
      <c r="D239" s="11"/>
    </row>
    <row r="240" spans="4:4" ht="15.75" customHeight="1" x14ac:dyDescent="0.25">
      <c r="D240" s="11"/>
    </row>
    <row r="241" spans="4:4" ht="15.75" customHeight="1" x14ac:dyDescent="0.25">
      <c r="D241" s="11"/>
    </row>
    <row r="242" spans="4:4" ht="15.75" customHeight="1" x14ac:dyDescent="0.25">
      <c r="D242" s="11"/>
    </row>
    <row r="243" spans="4:4" ht="15.75" customHeight="1" x14ac:dyDescent="0.25">
      <c r="D243" s="11"/>
    </row>
    <row r="244" spans="4:4" ht="15.75" customHeight="1" x14ac:dyDescent="0.25">
      <c r="D244" s="11"/>
    </row>
    <row r="245" spans="4:4" ht="15.75" customHeight="1" x14ac:dyDescent="0.25">
      <c r="D245" s="11"/>
    </row>
    <row r="246" spans="4:4" ht="15.75" customHeight="1" x14ac:dyDescent="0.25">
      <c r="D246" s="11"/>
    </row>
    <row r="247" spans="4:4" ht="15.75" customHeight="1" x14ac:dyDescent="0.25">
      <c r="D247" s="11"/>
    </row>
    <row r="248" spans="4:4" ht="15.75" customHeight="1" x14ac:dyDescent="0.25">
      <c r="D248" s="11"/>
    </row>
    <row r="249" spans="4:4" ht="15.75" customHeight="1" x14ac:dyDescent="0.25">
      <c r="D249" s="11"/>
    </row>
    <row r="250" spans="4:4" ht="15.75" customHeight="1" x14ac:dyDescent="0.25">
      <c r="D250" s="11"/>
    </row>
    <row r="251" spans="4:4" ht="15.75" customHeight="1" x14ac:dyDescent="0.25">
      <c r="D251" s="11"/>
    </row>
    <row r="252" spans="4:4" ht="15.75" customHeight="1" x14ac:dyDescent="0.25">
      <c r="D252" s="11"/>
    </row>
    <row r="253" spans="4:4" ht="15.75" customHeight="1" x14ac:dyDescent="0.25">
      <c r="D253" s="11"/>
    </row>
    <row r="254" spans="4:4" ht="15.75" customHeight="1" x14ac:dyDescent="0.25">
      <c r="D254" s="11"/>
    </row>
    <row r="255" spans="4:4" ht="15.75" customHeight="1" x14ac:dyDescent="0.25">
      <c r="D255" s="11"/>
    </row>
    <row r="256" spans="4:4" ht="15.75" customHeight="1" x14ac:dyDescent="0.25">
      <c r="D256" s="11"/>
    </row>
    <row r="257" spans="4:4" ht="15.75" customHeight="1" x14ac:dyDescent="0.25">
      <c r="D257" s="11"/>
    </row>
    <row r="258" spans="4:4" ht="15.75" customHeight="1" x14ac:dyDescent="0.25">
      <c r="D258" s="11"/>
    </row>
    <row r="259" spans="4:4" ht="15.75" customHeight="1" x14ac:dyDescent="0.25">
      <c r="D259" s="11"/>
    </row>
    <row r="260" spans="4:4" ht="15.75" customHeight="1" x14ac:dyDescent="0.25">
      <c r="D260" s="11"/>
    </row>
    <row r="261" spans="4:4" ht="15.75" customHeight="1" x14ac:dyDescent="0.25">
      <c r="D261" s="11"/>
    </row>
    <row r="262" spans="4:4" ht="15.75" customHeight="1" x14ac:dyDescent="0.25">
      <c r="D262" s="11"/>
    </row>
    <row r="263" spans="4:4" ht="15.75" customHeight="1" x14ac:dyDescent="0.25">
      <c r="D263" s="11"/>
    </row>
    <row r="264" spans="4:4" ht="15.75" customHeight="1" x14ac:dyDescent="0.25">
      <c r="D264" s="11"/>
    </row>
    <row r="265" spans="4:4" ht="15.75" customHeight="1" x14ac:dyDescent="0.25">
      <c r="D265" s="11"/>
    </row>
    <row r="266" spans="4:4" ht="15.75" customHeight="1" x14ac:dyDescent="0.25">
      <c r="D266" s="11"/>
    </row>
    <row r="267" spans="4:4" ht="15.75" customHeight="1" x14ac:dyDescent="0.25">
      <c r="D267" s="11"/>
    </row>
    <row r="268" spans="4:4" ht="15.75" customHeight="1" x14ac:dyDescent="0.25">
      <c r="D268" s="11"/>
    </row>
    <row r="269" spans="4:4" ht="15.75" customHeight="1" x14ac:dyDescent="0.25">
      <c r="D269" s="11"/>
    </row>
    <row r="270" spans="4:4" ht="15.75" customHeight="1" x14ac:dyDescent="0.25">
      <c r="D270" s="11"/>
    </row>
    <row r="271" spans="4:4" ht="15.75" customHeight="1" x14ac:dyDescent="0.25">
      <c r="D271" s="11"/>
    </row>
    <row r="272" spans="4:4" ht="15.75" customHeight="1" x14ac:dyDescent="0.25">
      <c r="D272" s="11"/>
    </row>
    <row r="273" spans="4:4" ht="15.75" customHeight="1" x14ac:dyDescent="0.25">
      <c r="D273" s="11"/>
    </row>
    <row r="274" spans="4:4" ht="15.75" customHeight="1" x14ac:dyDescent="0.25">
      <c r="D274" s="11"/>
    </row>
    <row r="275" spans="4:4" ht="15.75" customHeight="1" x14ac:dyDescent="0.25">
      <c r="D275" s="11"/>
    </row>
    <row r="276" spans="4:4" ht="15.75" customHeight="1" x14ac:dyDescent="0.25">
      <c r="D276" s="11"/>
    </row>
    <row r="277" spans="4:4" ht="15.75" customHeight="1" x14ac:dyDescent="0.25">
      <c r="D277" s="11"/>
    </row>
    <row r="278" spans="4:4" ht="15.75" customHeight="1" x14ac:dyDescent="0.25">
      <c r="D278" s="11"/>
    </row>
    <row r="279" spans="4:4" ht="15.75" customHeight="1" x14ac:dyDescent="0.25">
      <c r="D279" s="11"/>
    </row>
    <row r="280" spans="4:4" ht="15.75" customHeight="1" x14ac:dyDescent="0.25">
      <c r="D280" s="11"/>
    </row>
    <row r="281" spans="4:4" ht="15.75" customHeight="1" x14ac:dyDescent="0.25">
      <c r="D281" s="11"/>
    </row>
    <row r="282" spans="4:4" ht="15.75" customHeight="1" x14ac:dyDescent="0.25">
      <c r="D282" s="11"/>
    </row>
    <row r="283" spans="4:4" ht="15.75" customHeight="1" x14ac:dyDescent="0.25">
      <c r="D283" s="11"/>
    </row>
    <row r="284" spans="4:4" ht="15.75" customHeight="1" x14ac:dyDescent="0.25">
      <c r="D284" s="11"/>
    </row>
    <row r="285" spans="4:4" ht="15.75" customHeight="1" x14ac:dyDescent="0.25">
      <c r="D285" s="11"/>
    </row>
    <row r="286" spans="4:4" ht="15.75" customHeight="1" x14ac:dyDescent="0.25">
      <c r="D286" s="11"/>
    </row>
    <row r="287" spans="4:4" ht="15.75" customHeight="1" x14ac:dyDescent="0.25">
      <c r="D287" s="11"/>
    </row>
    <row r="288" spans="4:4" ht="15.75" customHeight="1" x14ac:dyDescent="0.25">
      <c r="D288" s="11"/>
    </row>
    <row r="289" spans="4:4" ht="15.75" customHeight="1" x14ac:dyDescent="0.25">
      <c r="D289" s="11"/>
    </row>
    <row r="290" spans="4:4" ht="15.75" customHeight="1" x14ac:dyDescent="0.25">
      <c r="D290" s="11"/>
    </row>
    <row r="291" spans="4:4" ht="15.75" customHeight="1" x14ac:dyDescent="0.25">
      <c r="D291" s="11"/>
    </row>
    <row r="292" spans="4:4" ht="15.75" customHeight="1" x14ac:dyDescent="0.25">
      <c r="D292" s="11"/>
    </row>
    <row r="293" spans="4:4" ht="15.75" customHeight="1" x14ac:dyDescent="0.25">
      <c r="D293" s="11"/>
    </row>
    <row r="294" spans="4:4" ht="15.75" customHeight="1" x14ac:dyDescent="0.25">
      <c r="D294" s="11"/>
    </row>
    <row r="295" spans="4:4" ht="15.75" customHeight="1" x14ac:dyDescent="0.25">
      <c r="D295" s="11"/>
    </row>
    <row r="296" spans="4:4" ht="15.75" customHeight="1" x14ac:dyDescent="0.25">
      <c r="D296" s="11"/>
    </row>
    <row r="297" spans="4:4" ht="15.75" customHeight="1" x14ac:dyDescent="0.25">
      <c r="D297" s="11"/>
    </row>
    <row r="298" spans="4:4" ht="15.75" customHeight="1" x14ac:dyDescent="0.25">
      <c r="D298" s="11"/>
    </row>
    <row r="299" spans="4:4" ht="15.75" customHeight="1" x14ac:dyDescent="0.25">
      <c r="D299" s="11"/>
    </row>
    <row r="300" spans="4:4" ht="15.75" customHeight="1" x14ac:dyDescent="0.25">
      <c r="D300" s="11"/>
    </row>
    <row r="301" spans="4:4" ht="15.75" customHeight="1" x14ac:dyDescent="0.25">
      <c r="D301" s="11"/>
    </row>
    <row r="302" spans="4:4" ht="15.75" customHeight="1" x14ac:dyDescent="0.25">
      <c r="D302" s="11"/>
    </row>
    <row r="303" spans="4:4" ht="15.75" customHeight="1" x14ac:dyDescent="0.25">
      <c r="D303" s="11"/>
    </row>
    <row r="304" spans="4:4" ht="15.75" customHeight="1" x14ac:dyDescent="0.25">
      <c r="D304" s="11"/>
    </row>
    <row r="305" spans="4:4" ht="15.75" customHeight="1" x14ac:dyDescent="0.25">
      <c r="D305" s="11"/>
    </row>
    <row r="306" spans="4:4" ht="15.75" customHeight="1" x14ac:dyDescent="0.25">
      <c r="D306" s="11"/>
    </row>
    <row r="307" spans="4:4" ht="15.75" customHeight="1" x14ac:dyDescent="0.25">
      <c r="D307" s="11"/>
    </row>
    <row r="308" spans="4:4" ht="15.75" customHeight="1" x14ac:dyDescent="0.25">
      <c r="D308" s="11"/>
    </row>
    <row r="309" spans="4:4" ht="15.75" customHeight="1" x14ac:dyDescent="0.25">
      <c r="D309" s="11"/>
    </row>
    <row r="310" spans="4:4" ht="15.75" customHeight="1" x14ac:dyDescent="0.25">
      <c r="D310" s="11"/>
    </row>
    <row r="311" spans="4:4" ht="15.75" customHeight="1" x14ac:dyDescent="0.25">
      <c r="D311" s="11"/>
    </row>
    <row r="312" spans="4:4" ht="15.75" customHeight="1" x14ac:dyDescent="0.25">
      <c r="D312" s="11"/>
    </row>
    <row r="313" spans="4:4" ht="15.75" customHeight="1" x14ac:dyDescent="0.25">
      <c r="D313" s="11"/>
    </row>
    <row r="314" spans="4:4" ht="15.75" customHeight="1" x14ac:dyDescent="0.25">
      <c r="D314" s="11"/>
    </row>
    <row r="315" spans="4:4" ht="15.75" customHeight="1" x14ac:dyDescent="0.25">
      <c r="D315" s="11"/>
    </row>
    <row r="316" spans="4:4" ht="15.75" customHeight="1" x14ac:dyDescent="0.25">
      <c r="D316" s="11"/>
    </row>
    <row r="317" spans="4:4" ht="15.75" customHeight="1" x14ac:dyDescent="0.25">
      <c r="D317" s="11"/>
    </row>
    <row r="318" spans="4:4" ht="15.75" customHeight="1" x14ac:dyDescent="0.25">
      <c r="D318" s="11"/>
    </row>
    <row r="319" spans="4:4" ht="15.75" customHeight="1" x14ac:dyDescent="0.25">
      <c r="D319" s="11"/>
    </row>
    <row r="320" spans="4:4" ht="15.75" customHeight="1" x14ac:dyDescent="0.25">
      <c r="D320" s="11"/>
    </row>
    <row r="321" spans="4:4" ht="15.75" customHeight="1" x14ac:dyDescent="0.25">
      <c r="D321" s="11"/>
    </row>
    <row r="322" spans="4:4" ht="15.75" customHeight="1" x14ac:dyDescent="0.25">
      <c r="D322" s="11"/>
    </row>
    <row r="323" spans="4:4" ht="15.75" customHeight="1" x14ac:dyDescent="0.25">
      <c r="D323" s="11"/>
    </row>
    <row r="324" spans="4:4" ht="15.75" customHeight="1" x14ac:dyDescent="0.25">
      <c r="D324" s="11"/>
    </row>
    <row r="325" spans="4:4" ht="15.75" customHeight="1" x14ac:dyDescent="0.25">
      <c r="D325" s="11"/>
    </row>
    <row r="326" spans="4:4" ht="15.75" customHeight="1" x14ac:dyDescent="0.25">
      <c r="D326" s="11"/>
    </row>
    <row r="327" spans="4:4" ht="15.75" customHeight="1" x14ac:dyDescent="0.25">
      <c r="D327" s="11"/>
    </row>
    <row r="328" spans="4:4" ht="15.75" customHeight="1" x14ac:dyDescent="0.25">
      <c r="D328" s="11"/>
    </row>
    <row r="329" spans="4:4" ht="15.75" customHeight="1" x14ac:dyDescent="0.25">
      <c r="D329" s="11"/>
    </row>
    <row r="330" spans="4:4" ht="15.75" customHeight="1" x14ac:dyDescent="0.25">
      <c r="D330" s="11"/>
    </row>
    <row r="331" spans="4:4" ht="15.75" customHeight="1" x14ac:dyDescent="0.25">
      <c r="D331" s="11"/>
    </row>
    <row r="332" spans="4:4" ht="15.75" customHeight="1" x14ac:dyDescent="0.25">
      <c r="D332" s="11"/>
    </row>
    <row r="333" spans="4:4" ht="15.75" customHeight="1" x14ac:dyDescent="0.25">
      <c r="D333" s="11"/>
    </row>
    <row r="334" spans="4:4" ht="15.75" customHeight="1" x14ac:dyDescent="0.25">
      <c r="D334" s="11"/>
    </row>
    <row r="335" spans="4:4" ht="15.75" customHeight="1" x14ac:dyDescent="0.25">
      <c r="D335" s="11"/>
    </row>
    <row r="336" spans="4:4" ht="15.75" customHeight="1" x14ac:dyDescent="0.25">
      <c r="D336" s="11"/>
    </row>
    <row r="337" spans="4:4" ht="15.75" customHeight="1" x14ac:dyDescent="0.25">
      <c r="D337" s="11"/>
    </row>
    <row r="338" spans="4:4" ht="15.75" customHeight="1" x14ac:dyDescent="0.25">
      <c r="D338" s="11"/>
    </row>
    <row r="339" spans="4:4" ht="15.75" customHeight="1" x14ac:dyDescent="0.25">
      <c r="D339" s="11"/>
    </row>
    <row r="340" spans="4:4" ht="15.75" customHeight="1" x14ac:dyDescent="0.25">
      <c r="D340" s="11"/>
    </row>
    <row r="341" spans="4:4" ht="15.75" customHeight="1" x14ac:dyDescent="0.25">
      <c r="D341" s="11"/>
    </row>
    <row r="342" spans="4:4" ht="15.75" customHeight="1" x14ac:dyDescent="0.25">
      <c r="D342" s="11"/>
    </row>
    <row r="343" spans="4:4" ht="15.75" customHeight="1" x14ac:dyDescent="0.25">
      <c r="D343" s="11"/>
    </row>
    <row r="344" spans="4:4" ht="15.75" customHeight="1" x14ac:dyDescent="0.25">
      <c r="D344" s="11"/>
    </row>
    <row r="345" spans="4:4" ht="15.75" customHeight="1" x14ac:dyDescent="0.25">
      <c r="D345" s="11"/>
    </row>
    <row r="346" spans="4:4" ht="15.75" customHeight="1" x14ac:dyDescent="0.25">
      <c r="D346" s="11"/>
    </row>
    <row r="347" spans="4:4" ht="15.75" customHeight="1" x14ac:dyDescent="0.25">
      <c r="D347" s="11"/>
    </row>
    <row r="348" spans="4:4" ht="15.75" customHeight="1" x14ac:dyDescent="0.25">
      <c r="D348" s="11"/>
    </row>
    <row r="349" spans="4:4" ht="15.75" customHeight="1" x14ac:dyDescent="0.25">
      <c r="D349" s="11"/>
    </row>
    <row r="350" spans="4:4" ht="15.75" customHeight="1" x14ac:dyDescent="0.25">
      <c r="D350" s="11"/>
    </row>
    <row r="351" spans="4:4" ht="15.75" customHeight="1" x14ac:dyDescent="0.25">
      <c r="D351" s="11"/>
    </row>
    <row r="352" spans="4:4" ht="15.75" customHeight="1" x14ac:dyDescent="0.25">
      <c r="D352" s="11"/>
    </row>
    <row r="353" spans="4:4" ht="15.75" customHeight="1" x14ac:dyDescent="0.25">
      <c r="D353" s="11"/>
    </row>
    <row r="354" spans="4:4" ht="15.75" customHeight="1" x14ac:dyDescent="0.25">
      <c r="D354" s="11"/>
    </row>
    <row r="355" spans="4:4" ht="15.75" customHeight="1" x14ac:dyDescent="0.25">
      <c r="D355" s="11"/>
    </row>
    <row r="356" spans="4:4" ht="15.75" customHeight="1" x14ac:dyDescent="0.25">
      <c r="D356" s="11"/>
    </row>
    <row r="357" spans="4:4" ht="15.75" customHeight="1" x14ac:dyDescent="0.25">
      <c r="D357" s="11"/>
    </row>
    <row r="358" spans="4:4" ht="15.75" customHeight="1" x14ac:dyDescent="0.25">
      <c r="D358" s="11"/>
    </row>
    <row r="359" spans="4:4" ht="15.75" customHeight="1" x14ac:dyDescent="0.25">
      <c r="D359" s="11"/>
    </row>
    <row r="360" spans="4:4" ht="15.75" customHeight="1" x14ac:dyDescent="0.25">
      <c r="D360" s="11"/>
    </row>
    <row r="361" spans="4:4" ht="15.75" customHeight="1" x14ac:dyDescent="0.25">
      <c r="D361" s="11"/>
    </row>
    <row r="362" spans="4:4" ht="15.75" customHeight="1" x14ac:dyDescent="0.25">
      <c r="D362" s="11"/>
    </row>
    <row r="363" spans="4:4" ht="15.75" customHeight="1" x14ac:dyDescent="0.25">
      <c r="D363" s="11"/>
    </row>
    <row r="364" spans="4:4" ht="15.75" customHeight="1" x14ac:dyDescent="0.25">
      <c r="D364" s="11"/>
    </row>
    <row r="365" spans="4:4" ht="15.75" customHeight="1" x14ac:dyDescent="0.25">
      <c r="D365" s="11"/>
    </row>
    <row r="366" spans="4:4" ht="15.75" customHeight="1" x14ac:dyDescent="0.25">
      <c r="D366" s="11"/>
    </row>
    <row r="367" spans="4:4" ht="15.75" customHeight="1" x14ac:dyDescent="0.25">
      <c r="D367" s="11"/>
    </row>
    <row r="368" spans="4:4" ht="15.75" customHeight="1" x14ac:dyDescent="0.25">
      <c r="D368" s="11"/>
    </row>
    <row r="369" spans="4:4" ht="15.75" customHeight="1" x14ac:dyDescent="0.25">
      <c r="D369" s="11"/>
    </row>
    <row r="370" spans="4:4" ht="15.75" customHeight="1" x14ac:dyDescent="0.25">
      <c r="D370" s="11"/>
    </row>
    <row r="371" spans="4:4" ht="15.75" customHeight="1" x14ac:dyDescent="0.25">
      <c r="D371" s="11"/>
    </row>
    <row r="372" spans="4:4" ht="15.75" customHeight="1" x14ac:dyDescent="0.25">
      <c r="D372" s="11"/>
    </row>
    <row r="373" spans="4:4" ht="15.75" customHeight="1" x14ac:dyDescent="0.25">
      <c r="D373" s="11"/>
    </row>
    <row r="374" spans="4:4" ht="15.75" customHeight="1" x14ac:dyDescent="0.25">
      <c r="D374" s="11"/>
    </row>
    <row r="375" spans="4:4" ht="15.75" customHeight="1" x14ac:dyDescent="0.25">
      <c r="D375" s="11"/>
    </row>
    <row r="376" spans="4:4" ht="15.75" customHeight="1" x14ac:dyDescent="0.25">
      <c r="D376" s="11"/>
    </row>
    <row r="377" spans="4:4" ht="15.75" customHeight="1" x14ac:dyDescent="0.25">
      <c r="D377" s="11"/>
    </row>
    <row r="378" spans="4:4" ht="15.75" customHeight="1" x14ac:dyDescent="0.25">
      <c r="D378" s="11"/>
    </row>
    <row r="379" spans="4:4" ht="15.75" customHeight="1" x14ac:dyDescent="0.25">
      <c r="D379" s="11"/>
    </row>
    <row r="380" spans="4:4" ht="15.75" customHeight="1" x14ac:dyDescent="0.25">
      <c r="D380" s="11"/>
    </row>
    <row r="381" spans="4:4" ht="15.75" customHeight="1" x14ac:dyDescent="0.25">
      <c r="D381" s="11"/>
    </row>
    <row r="382" spans="4:4" ht="15.75" customHeight="1" x14ac:dyDescent="0.25">
      <c r="D382" s="11"/>
    </row>
    <row r="383" spans="4:4" ht="15.75" customHeight="1" x14ac:dyDescent="0.25">
      <c r="D383" s="11"/>
    </row>
    <row r="384" spans="4:4" ht="15.75" customHeight="1" x14ac:dyDescent="0.25">
      <c r="D384" s="11"/>
    </row>
    <row r="385" spans="4:4" ht="15.75" customHeight="1" x14ac:dyDescent="0.25">
      <c r="D385" s="11"/>
    </row>
    <row r="386" spans="4:4" ht="15.75" customHeight="1" x14ac:dyDescent="0.25">
      <c r="D386" s="11"/>
    </row>
    <row r="387" spans="4:4" ht="15.75" customHeight="1" x14ac:dyDescent="0.25">
      <c r="D387" s="11"/>
    </row>
    <row r="388" spans="4:4" ht="15.75" customHeight="1" x14ac:dyDescent="0.25">
      <c r="D388" s="11"/>
    </row>
    <row r="389" spans="4:4" ht="15.75" customHeight="1" x14ac:dyDescent="0.25">
      <c r="D389" s="11"/>
    </row>
    <row r="390" spans="4:4" ht="15.75" customHeight="1" x14ac:dyDescent="0.25">
      <c r="D390" s="11"/>
    </row>
    <row r="391" spans="4:4" ht="15.75" customHeight="1" x14ac:dyDescent="0.25">
      <c r="D391" s="11"/>
    </row>
    <row r="392" spans="4:4" ht="15.75" customHeight="1" x14ac:dyDescent="0.25">
      <c r="D392" s="11"/>
    </row>
    <row r="393" spans="4:4" ht="15.75" customHeight="1" x14ac:dyDescent="0.25">
      <c r="D393" s="11"/>
    </row>
    <row r="394" spans="4:4" ht="15.75" customHeight="1" x14ac:dyDescent="0.25">
      <c r="D394" s="11"/>
    </row>
    <row r="395" spans="4:4" ht="15.75" customHeight="1" x14ac:dyDescent="0.25">
      <c r="D395" s="11"/>
    </row>
    <row r="396" spans="4:4" ht="15.75" customHeight="1" x14ac:dyDescent="0.25">
      <c r="D396" s="11"/>
    </row>
    <row r="397" spans="4:4" ht="15.75" customHeight="1" x14ac:dyDescent="0.25">
      <c r="D397" s="11"/>
    </row>
    <row r="398" spans="4:4" ht="15.75" customHeight="1" x14ac:dyDescent="0.25">
      <c r="D398" s="11"/>
    </row>
    <row r="399" spans="4:4" ht="15.75" customHeight="1" x14ac:dyDescent="0.25">
      <c r="D399" s="11"/>
    </row>
    <row r="400" spans="4:4" ht="15.75" customHeight="1" x14ac:dyDescent="0.25">
      <c r="D400" s="11"/>
    </row>
    <row r="401" spans="4:4" ht="15.75" customHeight="1" x14ac:dyDescent="0.25">
      <c r="D401" s="11"/>
    </row>
    <row r="402" spans="4:4" ht="15.75" customHeight="1" x14ac:dyDescent="0.25">
      <c r="D402" s="11"/>
    </row>
    <row r="403" spans="4:4" ht="15.75" customHeight="1" x14ac:dyDescent="0.25">
      <c r="D403" s="11"/>
    </row>
    <row r="404" spans="4:4" ht="15.75" customHeight="1" x14ac:dyDescent="0.25">
      <c r="D404" s="11"/>
    </row>
    <row r="405" spans="4:4" ht="15.75" customHeight="1" x14ac:dyDescent="0.25">
      <c r="D405" s="11"/>
    </row>
    <row r="406" spans="4:4" ht="15.75" customHeight="1" x14ac:dyDescent="0.25">
      <c r="D406" s="11"/>
    </row>
    <row r="407" spans="4:4" ht="15.75" customHeight="1" x14ac:dyDescent="0.25">
      <c r="D407" s="11"/>
    </row>
    <row r="408" spans="4:4" ht="15.75" customHeight="1" x14ac:dyDescent="0.25">
      <c r="D408" s="11"/>
    </row>
    <row r="409" spans="4:4" ht="15.75" customHeight="1" x14ac:dyDescent="0.25">
      <c r="D409" s="11"/>
    </row>
    <row r="410" spans="4:4" ht="15.75" customHeight="1" x14ac:dyDescent="0.25">
      <c r="D410" s="11"/>
    </row>
    <row r="411" spans="4:4" ht="15.75" customHeight="1" x14ac:dyDescent="0.25">
      <c r="D411" s="11"/>
    </row>
    <row r="412" spans="4:4" ht="15.75" customHeight="1" x14ac:dyDescent="0.25">
      <c r="D412" s="11"/>
    </row>
    <row r="413" spans="4:4" ht="15.75" customHeight="1" x14ac:dyDescent="0.25">
      <c r="D413" s="11"/>
    </row>
    <row r="414" spans="4:4" ht="15.75" customHeight="1" x14ac:dyDescent="0.25">
      <c r="D414" s="11"/>
    </row>
    <row r="415" spans="4:4" ht="15.75" customHeight="1" x14ac:dyDescent="0.25">
      <c r="D415" s="11"/>
    </row>
    <row r="416" spans="4:4" ht="15.75" customHeight="1" x14ac:dyDescent="0.25">
      <c r="D416" s="11"/>
    </row>
    <row r="417" spans="4:4" ht="15.75" customHeight="1" x14ac:dyDescent="0.25">
      <c r="D417" s="11"/>
    </row>
    <row r="418" spans="4:4" ht="15.75" customHeight="1" x14ac:dyDescent="0.25">
      <c r="D418" s="11"/>
    </row>
    <row r="419" spans="4:4" ht="15.75" customHeight="1" x14ac:dyDescent="0.25">
      <c r="D419" s="11"/>
    </row>
    <row r="420" spans="4:4" ht="15.75" customHeight="1" x14ac:dyDescent="0.25">
      <c r="D420" s="11"/>
    </row>
    <row r="421" spans="4:4" ht="15.75" customHeight="1" x14ac:dyDescent="0.25">
      <c r="D421" s="11"/>
    </row>
    <row r="422" spans="4:4" ht="15.75" customHeight="1" x14ac:dyDescent="0.25">
      <c r="D422" s="11"/>
    </row>
    <row r="423" spans="4:4" ht="15.75" customHeight="1" x14ac:dyDescent="0.25">
      <c r="D423" s="11"/>
    </row>
    <row r="424" spans="4:4" ht="15.75" customHeight="1" x14ac:dyDescent="0.25">
      <c r="D424" s="11"/>
    </row>
    <row r="425" spans="4:4" ht="15.75" customHeight="1" x14ac:dyDescent="0.25">
      <c r="D425" s="11"/>
    </row>
    <row r="426" spans="4:4" ht="15.75" customHeight="1" x14ac:dyDescent="0.25">
      <c r="D426" s="11"/>
    </row>
    <row r="427" spans="4:4" ht="15.75" customHeight="1" x14ac:dyDescent="0.25">
      <c r="D427" s="11"/>
    </row>
    <row r="428" spans="4:4" ht="15.75" customHeight="1" x14ac:dyDescent="0.25">
      <c r="D428" s="11"/>
    </row>
    <row r="429" spans="4:4" ht="15.75" customHeight="1" x14ac:dyDescent="0.25">
      <c r="D429" s="11"/>
    </row>
    <row r="430" spans="4:4" ht="15.75" customHeight="1" x14ac:dyDescent="0.25">
      <c r="D430" s="11"/>
    </row>
    <row r="431" spans="4:4" ht="15.75" customHeight="1" x14ac:dyDescent="0.25">
      <c r="D431" s="11"/>
    </row>
    <row r="432" spans="4:4" ht="15.75" customHeight="1" x14ac:dyDescent="0.25">
      <c r="D432" s="11"/>
    </row>
    <row r="433" spans="4:4" ht="15.75" customHeight="1" x14ac:dyDescent="0.25">
      <c r="D433" s="11"/>
    </row>
    <row r="434" spans="4:4" ht="15.75" customHeight="1" x14ac:dyDescent="0.25">
      <c r="D434" s="11"/>
    </row>
    <row r="435" spans="4:4" ht="15.75" customHeight="1" x14ac:dyDescent="0.25">
      <c r="D435" s="11"/>
    </row>
    <row r="436" spans="4:4" ht="15.75" customHeight="1" x14ac:dyDescent="0.25">
      <c r="D436" s="11"/>
    </row>
    <row r="437" spans="4:4" ht="15.75" customHeight="1" x14ac:dyDescent="0.25">
      <c r="D437" s="11"/>
    </row>
    <row r="438" spans="4:4" ht="15.75" customHeight="1" x14ac:dyDescent="0.25">
      <c r="D438" s="11"/>
    </row>
    <row r="439" spans="4:4" ht="15.75" customHeight="1" x14ac:dyDescent="0.25">
      <c r="D439" s="11"/>
    </row>
    <row r="440" spans="4:4" ht="15.75" customHeight="1" x14ac:dyDescent="0.25">
      <c r="D440" s="11"/>
    </row>
    <row r="441" spans="4:4" ht="15.75" customHeight="1" x14ac:dyDescent="0.25">
      <c r="D441" s="11"/>
    </row>
    <row r="442" spans="4:4" ht="15.75" customHeight="1" x14ac:dyDescent="0.25">
      <c r="D442" s="11"/>
    </row>
    <row r="443" spans="4:4" ht="15.75" customHeight="1" x14ac:dyDescent="0.25">
      <c r="D443" s="11"/>
    </row>
    <row r="444" spans="4:4" ht="15.75" customHeight="1" x14ac:dyDescent="0.25">
      <c r="D444" s="11"/>
    </row>
    <row r="445" spans="4:4" ht="15.75" customHeight="1" x14ac:dyDescent="0.25">
      <c r="D445" s="11"/>
    </row>
    <row r="446" spans="4:4" ht="15.75" customHeight="1" x14ac:dyDescent="0.25">
      <c r="D446" s="11"/>
    </row>
    <row r="447" spans="4:4" ht="15.75" customHeight="1" x14ac:dyDescent="0.25">
      <c r="D447" s="11"/>
    </row>
    <row r="448" spans="4:4" ht="15.75" customHeight="1" x14ac:dyDescent="0.25">
      <c r="D448" s="11"/>
    </row>
    <row r="449" spans="4:4" ht="15.75" customHeight="1" x14ac:dyDescent="0.25">
      <c r="D449" s="11"/>
    </row>
    <row r="450" spans="4:4" ht="15.75" customHeight="1" x14ac:dyDescent="0.25">
      <c r="D450" s="11"/>
    </row>
    <row r="451" spans="4:4" ht="15.75" customHeight="1" x14ac:dyDescent="0.25">
      <c r="D451" s="11"/>
    </row>
    <row r="452" spans="4:4" ht="15.75" customHeight="1" x14ac:dyDescent="0.25">
      <c r="D452" s="11"/>
    </row>
    <row r="453" spans="4:4" ht="15.75" customHeight="1" x14ac:dyDescent="0.25">
      <c r="D453" s="11"/>
    </row>
    <row r="454" spans="4:4" ht="15.75" customHeight="1" x14ac:dyDescent="0.25">
      <c r="D454" s="11"/>
    </row>
    <row r="455" spans="4:4" ht="15.75" customHeight="1" x14ac:dyDescent="0.25">
      <c r="D455" s="11"/>
    </row>
    <row r="456" spans="4:4" ht="15.75" customHeight="1" x14ac:dyDescent="0.25">
      <c r="D456" s="11"/>
    </row>
    <row r="457" spans="4:4" ht="15.75" customHeight="1" x14ac:dyDescent="0.25">
      <c r="D457" s="11"/>
    </row>
    <row r="458" spans="4:4" ht="15.75" customHeight="1" x14ac:dyDescent="0.25">
      <c r="D458" s="11"/>
    </row>
    <row r="459" spans="4:4" ht="15.75" customHeight="1" x14ac:dyDescent="0.25">
      <c r="D459" s="11"/>
    </row>
    <row r="460" spans="4:4" ht="15.75" customHeight="1" x14ac:dyDescent="0.25">
      <c r="D460" s="11"/>
    </row>
    <row r="461" spans="4:4" ht="15.75" customHeight="1" x14ac:dyDescent="0.25">
      <c r="D461" s="11"/>
    </row>
    <row r="462" spans="4:4" ht="15.75" customHeight="1" x14ac:dyDescent="0.25">
      <c r="D462" s="11"/>
    </row>
    <row r="463" spans="4:4" ht="15.75" customHeight="1" x14ac:dyDescent="0.25">
      <c r="D463" s="11"/>
    </row>
    <row r="464" spans="4:4" ht="15.75" customHeight="1" x14ac:dyDescent="0.25">
      <c r="D464" s="11"/>
    </row>
    <row r="465" spans="4:4" ht="15.75" customHeight="1" x14ac:dyDescent="0.25">
      <c r="D465" s="11"/>
    </row>
    <row r="466" spans="4:4" ht="15.75" customHeight="1" x14ac:dyDescent="0.25">
      <c r="D466" s="11"/>
    </row>
    <row r="467" spans="4:4" ht="15.75" customHeight="1" x14ac:dyDescent="0.25">
      <c r="D467" s="11"/>
    </row>
    <row r="468" spans="4:4" ht="15.75" customHeight="1" x14ac:dyDescent="0.25">
      <c r="D468" s="11"/>
    </row>
    <row r="469" spans="4:4" ht="15.75" customHeight="1" x14ac:dyDescent="0.25">
      <c r="D469" s="11"/>
    </row>
    <row r="470" spans="4:4" ht="15.75" customHeight="1" x14ac:dyDescent="0.25">
      <c r="D470" s="11"/>
    </row>
    <row r="471" spans="4:4" ht="15.75" customHeight="1" x14ac:dyDescent="0.25">
      <c r="D471" s="11"/>
    </row>
    <row r="472" spans="4:4" ht="15.75" customHeight="1" x14ac:dyDescent="0.25">
      <c r="D472" s="11"/>
    </row>
    <row r="473" spans="4:4" ht="15.75" customHeight="1" x14ac:dyDescent="0.25">
      <c r="D473" s="11"/>
    </row>
    <row r="474" spans="4:4" ht="15.75" customHeight="1" x14ac:dyDescent="0.25">
      <c r="D474" s="11"/>
    </row>
    <row r="475" spans="4:4" ht="15.75" customHeight="1" x14ac:dyDescent="0.25">
      <c r="D475" s="11"/>
    </row>
    <row r="476" spans="4:4" ht="15.75" customHeight="1" x14ac:dyDescent="0.25">
      <c r="D476" s="11"/>
    </row>
    <row r="477" spans="4:4" ht="15.75" customHeight="1" x14ac:dyDescent="0.25">
      <c r="D477" s="11"/>
    </row>
    <row r="478" spans="4:4" ht="15.75" customHeight="1" x14ac:dyDescent="0.25">
      <c r="D478" s="11"/>
    </row>
    <row r="479" spans="4:4" ht="15.75" customHeight="1" x14ac:dyDescent="0.25">
      <c r="D479" s="11"/>
    </row>
    <row r="480" spans="4:4" ht="15.75" customHeight="1" x14ac:dyDescent="0.25">
      <c r="D480" s="11"/>
    </row>
    <row r="481" spans="4:4" ht="15.75" customHeight="1" x14ac:dyDescent="0.25">
      <c r="D481" s="11"/>
    </row>
    <row r="482" spans="4:4" ht="15.75" customHeight="1" x14ac:dyDescent="0.25">
      <c r="D482" s="11"/>
    </row>
    <row r="483" spans="4:4" ht="15.75" customHeight="1" x14ac:dyDescent="0.25">
      <c r="D483" s="11"/>
    </row>
    <row r="484" spans="4:4" ht="15.75" customHeight="1" x14ac:dyDescent="0.25">
      <c r="D484" s="11"/>
    </row>
    <row r="485" spans="4:4" ht="15.75" customHeight="1" x14ac:dyDescent="0.25">
      <c r="D485" s="11"/>
    </row>
    <row r="486" spans="4:4" ht="15.75" customHeight="1" x14ac:dyDescent="0.25">
      <c r="D486" s="11"/>
    </row>
    <row r="487" spans="4:4" ht="15.75" customHeight="1" x14ac:dyDescent="0.25">
      <c r="D487" s="11"/>
    </row>
    <row r="488" spans="4:4" ht="15.75" customHeight="1" x14ac:dyDescent="0.25">
      <c r="D488" s="11"/>
    </row>
    <row r="489" spans="4:4" ht="15.75" customHeight="1" x14ac:dyDescent="0.25">
      <c r="D489" s="11"/>
    </row>
    <row r="490" spans="4:4" ht="15.75" customHeight="1" x14ac:dyDescent="0.25">
      <c r="D490" s="11"/>
    </row>
    <row r="491" spans="4:4" ht="15.75" customHeight="1" x14ac:dyDescent="0.25">
      <c r="D491" s="11"/>
    </row>
    <row r="492" spans="4:4" ht="15.75" customHeight="1" x14ac:dyDescent="0.25">
      <c r="D492" s="11"/>
    </row>
    <row r="493" spans="4:4" ht="15.75" customHeight="1" x14ac:dyDescent="0.25">
      <c r="D493" s="11"/>
    </row>
    <row r="494" spans="4:4" ht="15.75" customHeight="1" x14ac:dyDescent="0.25">
      <c r="D494" s="11"/>
    </row>
    <row r="495" spans="4:4" ht="15.75" customHeight="1" x14ac:dyDescent="0.25">
      <c r="D495" s="11"/>
    </row>
    <row r="496" spans="4:4" ht="15.75" customHeight="1" x14ac:dyDescent="0.25">
      <c r="D496" s="11"/>
    </row>
    <row r="497" spans="4:4" ht="15.75" customHeight="1" x14ac:dyDescent="0.25">
      <c r="D497" s="11"/>
    </row>
    <row r="498" spans="4:4" ht="15.75" customHeight="1" x14ac:dyDescent="0.25">
      <c r="D498" s="11"/>
    </row>
    <row r="499" spans="4:4" ht="15.75" customHeight="1" x14ac:dyDescent="0.25">
      <c r="D499" s="11"/>
    </row>
    <row r="500" spans="4:4" ht="15.75" customHeight="1" x14ac:dyDescent="0.25">
      <c r="D500" s="11"/>
    </row>
    <row r="501" spans="4:4" ht="15.75" customHeight="1" x14ac:dyDescent="0.25">
      <c r="D501" s="11"/>
    </row>
    <row r="502" spans="4:4" ht="15.75" customHeight="1" x14ac:dyDescent="0.25">
      <c r="D502" s="11"/>
    </row>
    <row r="503" spans="4:4" ht="15.75" customHeight="1" x14ac:dyDescent="0.25">
      <c r="D503" s="11"/>
    </row>
    <row r="504" spans="4:4" ht="15.75" customHeight="1" x14ac:dyDescent="0.25">
      <c r="D504" s="11"/>
    </row>
    <row r="505" spans="4:4" ht="15.75" customHeight="1" x14ac:dyDescent="0.25">
      <c r="D505" s="11"/>
    </row>
    <row r="506" spans="4:4" ht="15.75" customHeight="1" x14ac:dyDescent="0.25">
      <c r="D506" s="11"/>
    </row>
    <row r="507" spans="4:4" ht="15.75" customHeight="1" x14ac:dyDescent="0.25">
      <c r="D507" s="11"/>
    </row>
    <row r="508" spans="4:4" ht="15.75" customHeight="1" x14ac:dyDescent="0.25">
      <c r="D508" s="11"/>
    </row>
    <row r="509" spans="4:4" ht="15.75" customHeight="1" x14ac:dyDescent="0.25">
      <c r="D509" s="11"/>
    </row>
    <row r="510" spans="4:4" ht="15.75" customHeight="1" x14ac:dyDescent="0.25">
      <c r="D510" s="11"/>
    </row>
    <row r="511" spans="4:4" ht="15.75" customHeight="1" x14ac:dyDescent="0.25">
      <c r="D511" s="11"/>
    </row>
    <row r="512" spans="4:4" ht="15.75" customHeight="1" x14ac:dyDescent="0.25">
      <c r="D512" s="11"/>
    </row>
    <row r="513" spans="4:4" ht="15.75" customHeight="1" x14ac:dyDescent="0.25">
      <c r="D513" s="11"/>
    </row>
    <row r="514" spans="4:4" ht="15.75" customHeight="1" x14ac:dyDescent="0.25">
      <c r="D514" s="11"/>
    </row>
    <row r="515" spans="4:4" ht="15.75" customHeight="1" x14ac:dyDescent="0.25">
      <c r="D515" s="11"/>
    </row>
    <row r="516" spans="4:4" ht="15.75" customHeight="1" x14ac:dyDescent="0.25">
      <c r="D516" s="11"/>
    </row>
    <row r="517" spans="4:4" ht="15.75" customHeight="1" x14ac:dyDescent="0.25">
      <c r="D517" s="11"/>
    </row>
    <row r="518" spans="4:4" ht="15.75" customHeight="1" x14ac:dyDescent="0.25">
      <c r="D518" s="11"/>
    </row>
    <row r="519" spans="4:4" ht="15.75" customHeight="1" x14ac:dyDescent="0.25">
      <c r="D519" s="11"/>
    </row>
    <row r="520" spans="4:4" ht="15.75" customHeight="1" x14ac:dyDescent="0.25">
      <c r="D520" s="11"/>
    </row>
    <row r="521" spans="4:4" ht="15.75" customHeight="1" x14ac:dyDescent="0.25">
      <c r="D521" s="11"/>
    </row>
    <row r="522" spans="4:4" ht="15.75" customHeight="1" x14ac:dyDescent="0.25">
      <c r="D522" s="11"/>
    </row>
    <row r="523" spans="4:4" ht="15.75" customHeight="1" x14ac:dyDescent="0.25">
      <c r="D523" s="11"/>
    </row>
    <row r="524" spans="4:4" ht="15.75" customHeight="1" x14ac:dyDescent="0.25">
      <c r="D524" s="11"/>
    </row>
    <row r="525" spans="4:4" ht="15.75" customHeight="1" x14ac:dyDescent="0.25">
      <c r="D525" s="11"/>
    </row>
    <row r="526" spans="4:4" ht="15.75" customHeight="1" x14ac:dyDescent="0.25">
      <c r="D526" s="11"/>
    </row>
    <row r="527" spans="4:4" ht="15.75" customHeight="1" x14ac:dyDescent="0.25">
      <c r="D527" s="11"/>
    </row>
    <row r="528" spans="4:4" ht="15.75" customHeight="1" x14ac:dyDescent="0.25">
      <c r="D528" s="11"/>
    </row>
    <row r="529" spans="4:4" ht="15.75" customHeight="1" x14ac:dyDescent="0.25">
      <c r="D529" s="11"/>
    </row>
    <row r="530" spans="4:4" ht="15.75" customHeight="1" x14ac:dyDescent="0.25">
      <c r="D530" s="11"/>
    </row>
    <row r="531" spans="4:4" ht="15.75" customHeight="1" x14ac:dyDescent="0.25">
      <c r="D531" s="11"/>
    </row>
    <row r="532" spans="4:4" ht="15.75" customHeight="1" x14ac:dyDescent="0.25">
      <c r="D532" s="11"/>
    </row>
    <row r="533" spans="4:4" ht="15.75" customHeight="1" x14ac:dyDescent="0.25">
      <c r="D533" s="11"/>
    </row>
    <row r="534" spans="4:4" ht="15.75" customHeight="1" x14ac:dyDescent="0.25">
      <c r="D534" s="11"/>
    </row>
    <row r="535" spans="4:4" ht="15.75" customHeight="1" x14ac:dyDescent="0.25">
      <c r="D535" s="11"/>
    </row>
    <row r="536" spans="4:4" ht="15.75" customHeight="1" x14ac:dyDescent="0.25">
      <c r="D536" s="11"/>
    </row>
    <row r="537" spans="4:4" ht="15.75" customHeight="1" x14ac:dyDescent="0.25">
      <c r="D537" s="11"/>
    </row>
    <row r="538" spans="4:4" ht="15.75" customHeight="1" x14ac:dyDescent="0.25">
      <c r="D538" s="11"/>
    </row>
    <row r="539" spans="4:4" ht="15.75" customHeight="1" x14ac:dyDescent="0.25">
      <c r="D539" s="11"/>
    </row>
    <row r="540" spans="4:4" ht="15.75" customHeight="1" x14ac:dyDescent="0.25">
      <c r="D540" s="11"/>
    </row>
    <row r="541" spans="4:4" ht="15.75" customHeight="1" x14ac:dyDescent="0.25">
      <c r="D541" s="11"/>
    </row>
    <row r="542" spans="4:4" ht="15.75" customHeight="1" x14ac:dyDescent="0.25">
      <c r="D542" s="11"/>
    </row>
    <row r="543" spans="4:4" ht="15.75" customHeight="1" x14ac:dyDescent="0.25">
      <c r="D543" s="11"/>
    </row>
    <row r="544" spans="4:4" ht="15.75" customHeight="1" x14ac:dyDescent="0.25">
      <c r="D544" s="11"/>
    </row>
    <row r="545" spans="4:4" ht="15.75" customHeight="1" x14ac:dyDescent="0.25">
      <c r="D545" s="11"/>
    </row>
    <row r="546" spans="4:4" ht="15.75" customHeight="1" x14ac:dyDescent="0.25">
      <c r="D546" s="11"/>
    </row>
    <row r="547" spans="4:4" ht="15.75" customHeight="1" x14ac:dyDescent="0.25">
      <c r="D547" s="11"/>
    </row>
    <row r="548" spans="4:4" ht="15.75" customHeight="1" x14ac:dyDescent="0.25">
      <c r="D548" s="11"/>
    </row>
    <row r="549" spans="4:4" ht="15.75" customHeight="1" x14ac:dyDescent="0.25">
      <c r="D549" s="11"/>
    </row>
    <row r="550" spans="4:4" ht="15.75" customHeight="1" x14ac:dyDescent="0.25">
      <c r="D550" s="11"/>
    </row>
    <row r="551" spans="4:4" ht="15.75" customHeight="1" x14ac:dyDescent="0.25">
      <c r="D551" s="11"/>
    </row>
    <row r="552" spans="4:4" ht="15.75" customHeight="1" x14ac:dyDescent="0.25">
      <c r="D552" s="11"/>
    </row>
    <row r="553" spans="4:4" ht="15.75" customHeight="1" x14ac:dyDescent="0.25">
      <c r="D553" s="11"/>
    </row>
    <row r="554" spans="4:4" ht="15.75" customHeight="1" x14ac:dyDescent="0.25">
      <c r="D554" s="11"/>
    </row>
    <row r="555" spans="4:4" ht="15.75" customHeight="1" x14ac:dyDescent="0.25">
      <c r="D555" s="11"/>
    </row>
    <row r="556" spans="4:4" ht="15.75" customHeight="1" x14ac:dyDescent="0.25">
      <c r="D556" s="11"/>
    </row>
    <row r="557" spans="4:4" ht="15.75" customHeight="1" x14ac:dyDescent="0.25">
      <c r="D557" s="11"/>
    </row>
    <row r="558" spans="4:4" ht="15.75" customHeight="1" x14ac:dyDescent="0.25">
      <c r="D558" s="11"/>
    </row>
    <row r="559" spans="4:4" ht="15.75" customHeight="1" x14ac:dyDescent="0.25">
      <c r="D559" s="11"/>
    </row>
    <row r="560" spans="4:4" ht="15.75" customHeight="1" x14ac:dyDescent="0.25">
      <c r="D560" s="11"/>
    </row>
    <row r="561" spans="4:4" ht="15.75" customHeight="1" x14ac:dyDescent="0.25">
      <c r="D561" s="11"/>
    </row>
    <row r="562" spans="4:4" ht="15.75" customHeight="1" x14ac:dyDescent="0.25">
      <c r="D562" s="11"/>
    </row>
    <row r="563" spans="4:4" ht="15.75" customHeight="1" x14ac:dyDescent="0.25">
      <c r="D563" s="11"/>
    </row>
    <row r="564" spans="4:4" ht="15.75" customHeight="1" x14ac:dyDescent="0.25">
      <c r="D564" s="11"/>
    </row>
    <row r="565" spans="4:4" ht="15.75" customHeight="1" x14ac:dyDescent="0.25">
      <c r="D565" s="11"/>
    </row>
    <row r="566" spans="4:4" ht="15.75" customHeight="1" x14ac:dyDescent="0.25">
      <c r="D566" s="11"/>
    </row>
    <row r="567" spans="4:4" ht="15.75" customHeight="1" x14ac:dyDescent="0.25">
      <c r="D567" s="11"/>
    </row>
    <row r="568" spans="4:4" ht="15.75" customHeight="1" x14ac:dyDescent="0.25">
      <c r="D568" s="11"/>
    </row>
    <row r="569" spans="4:4" ht="15.75" customHeight="1" x14ac:dyDescent="0.25">
      <c r="D569" s="11"/>
    </row>
    <row r="570" spans="4:4" ht="15.75" customHeight="1" x14ac:dyDescent="0.25">
      <c r="D570" s="11"/>
    </row>
    <row r="571" spans="4:4" ht="15.75" customHeight="1" x14ac:dyDescent="0.25">
      <c r="D571" s="11"/>
    </row>
    <row r="572" spans="4:4" ht="15.75" customHeight="1" x14ac:dyDescent="0.25">
      <c r="D572" s="11"/>
    </row>
    <row r="573" spans="4:4" ht="15.75" customHeight="1" x14ac:dyDescent="0.25">
      <c r="D573" s="11"/>
    </row>
    <row r="574" spans="4:4" ht="15.75" customHeight="1" x14ac:dyDescent="0.25">
      <c r="D574" s="11"/>
    </row>
    <row r="575" spans="4:4" ht="15.75" customHeight="1" x14ac:dyDescent="0.25">
      <c r="D575" s="11"/>
    </row>
    <row r="576" spans="4:4" ht="15.75" customHeight="1" x14ac:dyDescent="0.25">
      <c r="D576" s="11"/>
    </row>
    <row r="577" spans="4:4" ht="15.75" customHeight="1" x14ac:dyDescent="0.25">
      <c r="D577" s="11"/>
    </row>
    <row r="578" spans="4:4" ht="15.75" customHeight="1" x14ac:dyDescent="0.25">
      <c r="D578" s="11"/>
    </row>
    <row r="579" spans="4:4" ht="15.75" customHeight="1" x14ac:dyDescent="0.25">
      <c r="D579" s="11"/>
    </row>
    <row r="580" spans="4:4" ht="15.75" customHeight="1" x14ac:dyDescent="0.25">
      <c r="D580" s="11"/>
    </row>
    <row r="581" spans="4:4" ht="15.75" customHeight="1" x14ac:dyDescent="0.25">
      <c r="D581" s="11"/>
    </row>
    <row r="582" spans="4:4" ht="15.75" customHeight="1" x14ac:dyDescent="0.25">
      <c r="D582" s="11"/>
    </row>
    <row r="583" spans="4:4" ht="15.75" customHeight="1" x14ac:dyDescent="0.25">
      <c r="D583" s="11"/>
    </row>
    <row r="584" spans="4:4" ht="15.75" customHeight="1" x14ac:dyDescent="0.25">
      <c r="D584" s="11"/>
    </row>
    <row r="585" spans="4:4" ht="15.75" customHeight="1" x14ac:dyDescent="0.25">
      <c r="D585" s="11"/>
    </row>
    <row r="586" spans="4:4" ht="15.75" customHeight="1" x14ac:dyDescent="0.25">
      <c r="D586" s="11"/>
    </row>
    <row r="587" spans="4:4" ht="15.75" customHeight="1" x14ac:dyDescent="0.25">
      <c r="D587" s="11"/>
    </row>
    <row r="588" spans="4:4" ht="15.75" customHeight="1" x14ac:dyDescent="0.25">
      <c r="D588" s="11"/>
    </row>
    <row r="589" spans="4:4" ht="15.75" customHeight="1" x14ac:dyDescent="0.25">
      <c r="D589" s="11"/>
    </row>
    <row r="590" spans="4:4" ht="15.75" customHeight="1" x14ac:dyDescent="0.25">
      <c r="D590" s="11"/>
    </row>
    <row r="591" spans="4:4" ht="15.75" customHeight="1" x14ac:dyDescent="0.25">
      <c r="D591" s="11"/>
    </row>
    <row r="592" spans="4:4" ht="15.75" customHeight="1" x14ac:dyDescent="0.25">
      <c r="D592" s="11"/>
    </row>
    <row r="593" spans="4:4" ht="15.75" customHeight="1" x14ac:dyDescent="0.25">
      <c r="D593" s="11"/>
    </row>
    <row r="594" spans="4:4" ht="15.75" customHeight="1" x14ac:dyDescent="0.25">
      <c r="D594" s="11"/>
    </row>
    <row r="595" spans="4:4" ht="15.75" customHeight="1" x14ac:dyDescent="0.25">
      <c r="D595" s="11"/>
    </row>
    <row r="596" spans="4:4" ht="15.75" customHeight="1" x14ac:dyDescent="0.25">
      <c r="D596" s="11"/>
    </row>
    <row r="597" spans="4:4" ht="15.75" customHeight="1" x14ac:dyDescent="0.25">
      <c r="D597" s="11"/>
    </row>
    <row r="598" spans="4:4" ht="15.75" customHeight="1" x14ac:dyDescent="0.25">
      <c r="D598" s="11"/>
    </row>
    <row r="599" spans="4:4" ht="15.75" customHeight="1" x14ac:dyDescent="0.25">
      <c r="D599" s="11"/>
    </row>
    <row r="600" spans="4:4" ht="15.75" customHeight="1" x14ac:dyDescent="0.25">
      <c r="D600" s="11"/>
    </row>
    <row r="601" spans="4:4" ht="15.75" customHeight="1" x14ac:dyDescent="0.25">
      <c r="D601" s="11"/>
    </row>
    <row r="602" spans="4:4" ht="15.75" customHeight="1" x14ac:dyDescent="0.25">
      <c r="D602" s="11"/>
    </row>
    <row r="603" spans="4:4" ht="15.75" customHeight="1" x14ac:dyDescent="0.25">
      <c r="D603" s="11"/>
    </row>
    <row r="604" spans="4:4" ht="15.75" customHeight="1" x14ac:dyDescent="0.25">
      <c r="D604" s="11"/>
    </row>
    <row r="605" spans="4:4" ht="15.75" customHeight="1" x14ac:dyDescent="0.25">
      <c r="D605" s="11"/>
    </row>
    <row r="606" spans="4:4" ht="15.75" customHeight="1" x14ac:dyDescent="0.25">
      <c r="D606" s="11"/>
    </row>
    <row r="607" spans="4:4" ht="15.75" customHeight="1" x14ac:dyDescent="0.25">
      <c r="D607" s="11"/>
    </row>
    <row r="608" spans="4:4" ht="15.75" customHeight="1" x14ac:dyDescent="0.25">
      <c r="D608" s="11"/>
    </row>
    <row r="609" spans="4:4" ht="15.75" customHeight="1" x14ac:dyDescent="0.25">
      <c r="D609" s="11"/>
    </row>
    <row r="610" spans="4:4" ht="15.75" customHeight="1" x14ac:dyDescent="0.25">
      <c r="D610" s="11"/>
    </row>
    <row r="611" spans="4:4" ht="15.75" customHeight="1" x14ac:dyDescent="0.25">
      <c r="D611" s="11"/>
    </row>
    <row r="612" spans="4:4" ht="15.75" customHeight="1" x14ac:dyDescent="0.25">
      <c r="D612" s="11"/>
    </row>
    <row r="613" spans="4:4" ht="15.75" customHeight="1" x14ac:dyDescent="0.25">
      <c r="D613" s="11"/>
    </row>
    <row r="614" spans="4:4" ht="15.75" customHeight="1" x14ac:dyDescent="0.25">
      <c r="D614" s="11"/>
    </row>
    <row r="615" spans="4:4" ht="15.75" customHeight="1" x14ac:dyDescent="0.25">
      <c r="D615" s="11"/>
    </row>
    <row r="616" spans="4:4" ht="15.75" customHeight="1" x14ac:dyDescent="0.25">
      <c r="D616" s="11"/>
    </row>
    <row r="617" spans="4:4" ht="15.75" customHeight="1" x14ac:dyDescent="0.25">
      <c r="D617" s="11"/>
    </row>
    <row r="618" spans="4:4" ht="15.75" customHeight="1" x14ac:dyDescent="0.25">
      <c r="D618" s="11"/>
    </row>
    <row r="619" spans="4:4" ht="15.75" customHeight="1" x14ac:dyDescent="0.25">
      <c r="D619" s="11"/>
    </row>
    <row r="620" spans="4:4" ht="15.75" customHeight="1" x14ac:dyDescent="0.25">
      <c r="D620" s="11"/>
    </row>
    <row r="621" spans="4:4" ht="15.75" customHeight="1" x14ac:dyDescent="0.25">
      <c r="D621" s="11"/>
    </row>
    <row r="622" spans="4:4" ht="15.75" customHeight="1" x14ac:dyDescent="0.25">
      <c r="D622" s="11"/>
    </row>
    <row r="623" spans="4:4" ht="15.75" customHeight="1" x14ac:dyDescent="0.25">
      <c r="D623" s="11"/>
    </row>
    <row r="624" spans="4:4" ht="15.75" customHeight="1" x14ac:dyDescent="0.25">
      <c r="D624" s="11"/>
    </row>
    <row r="625" spans="4:4" ht="15.75" customHeight="1" x14ac:dyDescent="0.25">
      <c r="D625" s="11"/>
    </row>
    <row r="626" spans="4:4" ht="15.75" customHeight="1" x14ac:dyDescent="0.25">
      <c r="D626" s="11"/>
    </row>
    <row r="627" spans="4:4" ht="15.75" customHeight="1" x14ac:dyDescent="0.25">
      <c r="D627" s="11"/>
    </row>
    <row r="628" spans="4:4" ht="15.75" customHeight="1" x14ac:dyDescent="0.25">
      <c r="D628" s="11"/>
    </row>
    <row r="629" spans="4:4" ht="15.75" customHeight="1" x14ac:dyDescent="0.25">
      <c r="D629" s="11"/>
    </row>
    <row r="630" spans="4:4" ht="15.75" customHeight="1" x14ac:dyDescent="0.25">
      <c r="D630" s="11"/>
    </row>
    <row r="631" spans="4:4" ht="15.75" customHeight="1" x14ac:dyDescent="0.25">
      <c r="D631" s="11"/>
    </row>
    <row r="632" spans="4:4" ht="15.75" customHeight="1" x14ac:dyDescent="0.25">
      <c r="D632" s="11"/>
    </row>
    <row r="633" spans="4:4" ht="15.75" customHeight="1" x14ac:dyDescent="0.25">
      <c r="D633" s="11"/>
    </row>
    <row r="634" spans="4:4" ht="15.75" customHeight="1" x14ac:dyDescent="0.25">
      <c r="D634" s="11"/>
    </row>
    <row r="635" spans="4:4" ht="15.75" customHeight="1" x14ac:dyDescent="0.25">
      <c r="D635" s="11"/>
    </row>
    <row r="636" spans="4:4" ht="15.75" customHeight="1" x14ac:dyDescent="0.25">
      <c r="D636" s="11"/>
    </row>
    <row r="637" spans="4:4" ht="15.75" customHeight="1" x14ac:dyDescent="0.25">
      <c r="D637" s="11"/>
    </row>
    <row r="638" spans="4:4" ht="15.75" customHeight="1" x14ac:dyDescent="0.25">
      <c r="D638" s="11"/>
    </row>
    <row r="639" spans="4:4" ht="15.75" customHeight="1" x14ac:dyDescent="0.25">
      <c r="D639" s="11"/>
    </row>
    <row r="640" spans="4:4" ht="15.75" customHeight="1" x14ac:dyDescent="0.25">
      <c r="D640" s="11"/>
    </row>
    <row r="641" spans="4:4" ht="15.75" customHeight="1" x14ac:dyDescent="0.25">
      <c r="D641" s="11"/>
    </row>
    <row r="642" spans="4:4" ht="15.75" customHeight="1" x14ac:dyDescent="0.25">
      <c r="D642" s="11"/>
    </row>
    <row r="643" spans="4:4" ht="15.75" customHeight="1" x14ac:dyDescent="0.25">
      <c r="D643" s="11"/>
    </row>
    <row r="644" spans="4:4" ht="15.75" customHeight="1" x14ac:dyDescent="0.25">
      <c r="D644" s="11"/>
    </row>
    <row r="645" spans="4:4" ht="15.75" customHeight="1" x14ac:dyDescent="0.25">
      <c r="D645" s="11"/>
    </row>
    <row r="646" spans="4:4" ht="15.75" customHeight="1" x14ac:dyDescent="0.25">
      <c r="D646" s="11"/>
    </row>
    <row r="647" spans="4:4" ht="15.75" customHeight="1" x14ac:dyDescent="0.25">
      <c r="D647" s="11"/>
    </row>
    <row r="648" spans="4:4" ht="15.75" customHeight="1" x14ac:dyDescent="0.25">
      <c r="D648" s="11"/>
    </row>
    <row r="649" spans="4:4" ht="15.75" customHeight="1" x14ac:dyDescent="0.25">
      <c r="D649" s="11"/>
    </row>
    <row r="650" spans="4:4" ht="15.75" customHeight="1" x14ac:dyDescent="0.25">
      <c r="D650" s="11"/>
    </row>
    <row r="651" spans="4:4" ht="15.75" customHeight="1" x14ac:dyDescent="0.25">
      <c r="D651" s="11"/>
    </row>
    <row r="652" spans="4:4" ht="15.75" customHeight="1" x14ac:dyDescent="0.25">
      <c r="D652" s="11"/>
    </row>
    <row r="653" spans="4:4" ht="15.75" customHeight="1" x14ac:dyDescent="0.25">
      <c r="D653" s="11"/>
    </row>
    <row r="654" spans="4:4" ht="15.75" customHeight="1" x14ac:dyDescent="0.25">
      <c r="D654" s="11"/>
    </row>
    <row r="655" spans="4:4" ht="15.75" customHeight="1" x14ac:dyDescent="0.25">
      <c r="D655" s="11"/>
    </row>
    <row r="656" spans="4:4" ht="15.75" customHeight="1" x14ac:dyDescent="0.25">
      <c r="D656" s="11"/>
    </row>
    <row r="657" spans="4:4" ht="15.75" customHeight="1" x14ac:dyDescent="0.25">
      <c r="D657" s="11"/>
    </row>
    <row r="658" spans="4:4" ht="15.75" customHeight="1" x14ac:dyDescent="0.25">
      <c r="D658" s="11"/>
    </row>
    <row r="659" spans="4:4" ht="15.75" customHeight="1" x14ac:dyDescent="0.25">
      <c r="D659" s="11"/>
    </row>
    <row r="660" spans="4:4" ht="15.75" customHeight="1" x14ac:dyDescent="0.25">
      <c r="D660" s="11"/>
    </row>
    <row r="661" spans="4:4" ht="15.75" customHeight="1" x14ac:dyDescent="0.25">
      <c r="D661" s="11"/>
    </row>
    <row r="662" spans="4:4" ht="15.75" customHeight="1" x14ac:dyDescent="0.25">
      <c r="D662" s="11"/>
    </row>
    <row r="663" spans="4:4" ht="15.75" customHeight="1" x14ac:dyDescent="0.25">
      <c r="D663" s="11"/>
    </row>
    <row r="664" spans="4:4" ht="15.75" customHeight="1" x14ac:dyDescent="0.25">
      <c r="D664" s="11"/>
    </row>
    <row r="665" spans="4:4" ht="15.75" customHeight="1" x14ac:dyDescent="0.25">
      <c r="D665" s="11"/>
    </row>
    <row r="666" spans="4:4" ht="15.75" customHeight="1" x14ac:dyDescent="0.25">
      <c r="D666" s="11"/>
    </row>
    <row r="667" spans="4:4" ht="15.75" customHeight="1" x14ac:dyDescent="0.25">
      <c r="D667" s="11"/>
    </row>
    <row r="668" spans="4:4" ht="15.75" customHeight="1" x14ac:dyDescent="0.25">
      <c r="D668" s="11"/>
    </row>
    <row r="669" spans="4:4" ht="15.75" customHeight="1" x14ac:dyDescent="0.25">
      <c r="D669" s="11"/>
    </row>
    <row r="670" spans="4:4" ht="15.75" customHeight="1" x14ac:dyDescent="0.25">
      <c r="D670" s="11"/>
    </row>
    <row r="671" spans="4:4" ht="15.75" customHeight="1" x14ac:dyDescent="0.25">
      <c r="D671" s="11"/>
    </row>
    <row r="672" spans="4:4" ht="15.75" customHeight="1" x14ac:dyDescent="0.25">
      <c r="D672" s="11"/>
    </row>
    <row r="673" spans="4:4" ht="15.75" customHeight="1" x14ac:dyDescent="0.25">
      <c r="D673" s="11"/>
    </row>
    <row r="674" spans="4:4" ht="15.75" customHeight="1" x14ac:dyDescent="0.25">
      <c r="D674" s="11"/>
    </row>
    <row r="675" spans="4:4" ht="15.75" customHeight="1" x14ac:dyDescent="0.25">
      <c r="D675" s="11"/>
    </row>
    <row r="676" spans="4:4" ht="15.75" customHeight="1" x14ac:dyDescent="0.25">
      <c r="D676" s="11"/>
    </row>
    <row r="677" spans="4:4" ht="15.75" customHeight="1" x14ac:dyDescent="0.25">
      <c r="D677" s="11"/>
    </row>
    <row r="678" spans="4:4" ht="15.75" customHeight="1" x14ac:dyDescent="0.25">
      <c r="D678" s="11"/>
    </row>
    <row r="679" spans="4:4" ht="15.75" customHeight="1" x14ac:dyDescent="0.25">
      <c r="D679" s="11"/>
    </row>
    <row r="680" spans="4:4" ht="15.75" customHeight="1" x14ac:dyDescent="0.25">
      <c r="D680" s="11"/>
    </row>
    <row r="681" spans="4:4" ht="15.75" customHeight="1" x14ac:dyDescent="0.25">
      <c r="D681" s="11"/>
    </row>
    <row r="682" spans="4:4" ht="15.75" customHeight="1" x14ac:dyDescent="0.25">
      <c r="D682" s="11"/>
    </row>
    <row r="683" spans="4:4" ht="15.75" customHeight="1" x14ac:dyDescent="0.25">
      <c r="D683" s="11"/>
    </row>
    <row r="684" spans="4:4" ht="15.75" customHeight="1" x14ac:dyDescent="0.25">
      <c r="D684" s="11"/>
    </row>
    <row r="685" spans="4:4" ht="15.75" customHeight="1" x14ac:dyDescent="0.25">
      <c r="D685" s="11"/>
    </row>
    <row r="686" spans="4:4" ht="15.75" customHeight="1" x14ac:dyDescent="0.25">
      <c r="D686" s="11"/>
    </row>
    <row r="687" spans="4:4" ht="15.75" customHeight="1" x14ac:dyDescent="0.25">
      <c r="D687" s="11"/>
    </row>
    <row r="688" spans="4:4" ht="15.75" customHeight="1" x14ac:dyDescent="0.25">
      <c r="D688" s="11"/>
    </row>
    <row r="689" spans="4:4" ht="15.75" customHeight="1" x14ac:dyDescent="0.25">
      <c r="D689" s="11"/>
    </row>
    <row r="690" spans="4:4" ht="15.75" customHeight="1" x14ac:dyDescent="0.25">
      <c r="D690" s="11"/>
    </row>
    <row r="691" spans="4:4" ht="15.75" customHeight="1" x14ac:dyDescent="0.25">
      <c r="D691" s="11"/>
    </row>
    <row r="692" spans="4:4" ht="15.75" customHeight="1" x14ac:dyDescent="0.25">
      <c r="D692" s="11"/>
    </row>
    <row r="693" spans="4:4" ht="15.75" customHeight="1" x14ac:dyDescent="0.25">
      <c r="D693" s="11"/>
    </row>
    <row r="694" spans="4:4" ht="15.75" customHeight="1" x14ac:dyDescent="0.25">
      <c r="D694" s="11"/>
    </row>
    <row r="695" spans="4:4" ht="15.75" customHeight="1" x14ac:dyDescent="0.25">
      <c r="D695" s="11"/>
    </row>
    <row r="696" spans="4:4" ht="15.75" customHeight="1" x14ac:dyDescent="0.25">
      <c r="D696" s="11"/>
    </row>
    <row r="697" spans="4:4" ht="15.75" customHeight="1" x14ac:dyDescent="0.25">
      <c r="D697" s="11"/>
    </row>
    <row r="698" spans="4:4" ht="15.75" customHeight="1" x14ac:dyDescent="0.25">
      <c r="D698" s="11"/>
    </row>
    <row r="699" spans="4:4" ht="15.75" customHeight="1" x14ac:dyDescent="0.25">
      <c r="D699" s="11"/>
    </row>
    <row r="700" spans="4:4" ht="15.75" customHeight="1" x14ac:dyDescent="0.25">
      <c r="D700" s="11"/>
    </row>
    <row r="701" spans="4:4" ht="15.75" customHeight="1" x14ac:dyDescent="0.25">
      <c r="D701" s="11"/>
    </row>
    <row r="702" spans="4:4" ht="15.75" customHeight="1" x14ac:dyDescent="0.25">
      <c r="D702" s="11"/>
    </row>
    <row r="703" spans="4:4" ht="15.75" customHeight="1" x14ac:dyDescent="0.25">
      <c r="D703" s="11"/>
    </row>
    <row r="704" spans="4:4" ht="15.75" customHeight="1" x14ac:dyDescent="0.25">
      <c r="D704" s="11"/>
    </row>
    <row r="705" spans="4:4" ht="15.75" customHeight="1" x14ac:dyDescent="0.25">
      <c r="D705" s="11"/>
    </row>
    <row r="706" spans="4:4" ht="15.75" customHeight="1" x14ac:dyDescent="0.25">
      <c r="D706" s="11"/>
    </row>
    <row r="707" spans="4:4" ht="15.75" customHeight="1" x14ac:dyDescent="0.25">
      <c r="D707" s="11"/>
    </row>
    <row r="708" spans="4:4" ht="15.75" customHeight="1" x14ac:dyDescent="0.25">
      <c r="D708" s="11"/>
    </row>
    <row r="709" spans="4:4" ht="15.75" customHeight="1" x14ac:dyDescent="0.25">
      <c r="D709" s="11"/>
    </row>
    <row r="710" spans="4:4" ht="15.75" customHeight="1" x14ac:dyDescent="0.25">
      <c r="D710" s="11"/>
    </row>
    <row r="711" spans="4:4" ht="15.75" customHeight="1" x14ac:dyDescent="0.25">
      <c r="D711" s="11"/>
    </row>
    <row r="712" spans="4:4" ht="15.75" customHeight="1" x14ac:dyDescent="0.25">
      <c r="D712" s="11"/>
    </row>
    <row r="713" spans="4:4" ht="15.75" customHeight="1" x14ac:dyDescent="0.25">
      <c r="D713" s="11"/>
    </row>
    <row r="714" spans="4:4" ht="15.75" customHeight="1" x14ac:dyDescent="0.25">
      <c r="D714" s="11"/>
    </row>
    <row r="715" spans="4:4" ht="15.75" customHeight="1" x14ac:dyDescent="0.25">
      <c r="D715" s="11"/>
    </row>
    <row r="716" spans="4:4" ht="15.75" customHeight="1" x14ac:dyDescent="0.25">
      <c r="D716" s="11"/>
    </row>
    <row r="717" spans="4:4" ht="15.75" customHeight="1" x14ac:dyDescent="0.25">
      <c r="D717" s="11"/>
    </row>
    <row r="718" spans="4:4" ht="15.75" customHeight="1" x14ac:dyDescent="0.25">
      <c r="D718" s="11"/>
    </row>
    <row r="719" spans="4:4" ht="15.75" customHeight="1" x14ac:dyDescent="0.25">
      <c r="D719" s="11"/>
    </row>
    <row r="720" spans="4:4" ht="15.75" customHeight="1" x14ac:dyDescent="0.25">
      <c r="D720" s="11"/>
    </row>
    <row r="721" spans="4:4" ht="15.75" customHeight="1" x14ac:dyDescent="0.25">
      <c r="D721" s="11"/>
    </row>
    <row r="722" spans="4:4" ht="15.75" customHeight="1" x14ac:dyDescent="0.25">
      <c r="D722" s="11"/>
    </row>
    <row r="723" spans="4:4" ht="15.75" customHeight="1" x14ac:dyDescent="0.25">
      <c r="D723" s="11"/>
    </row>
    <row r="724" spans="4:4" ht="15.75" customHeight="1" x14ac:dyDescent="0.25">
      <c r="D724" s="11"/>
    </row>
    <row r="725" spans="4:4" ht="15.75" customHeight="1" x14ac:dyDescent="0.25">
      <c r="D725" s="11"/>
    </row>
    <row r="726" spans="4:4" ht="15.75" customHeight="1" x14ac:dyDescent="0.25">
      <c r="D726" s="11"/>
    </row>
    <row r="727" spans="4:4" ht="15.75" customHeight="1" x14ac:dyDescent="0.25">
      <c r="D727" s="11"/>
    </row>
    <row r="728" spans="4:4" ht="15.75" customHeight="1" x14ac:dyDescent="0.25">
      <c r="D728" s="11"/>
    </row>
    <row r="729" spans="4:4" ht="15.75" customHeight="1" x14ac:dyDescent="0.25">
      <c r="D729" s="11"/>
    </row>
    <row r="730" spans="4:4" ht="15.75" customHeight="1" x14ac:dyDescent="0.25">
      <c r="D730" s="11"/>
    </row>
    <row r="731" spans="4:4" ht="15.75" customHeight="1" x14ac:dyDescent="0.25">
      <c r="D731" s="11"/>
    </row>
    <row r="732" spans="4:4" ht="15.75" customHeight="1" x14ac:dyDescent="0.25">
      <c r="D732" s="11"/>
    </row>
    <row r="733" spans="4:4" ht="15.75" customHeight="1" x14ac:dyDescent="0.25">
      <c r="D733" s="11"/>
    </row>
    <row r="734" spans="4:4" ht="15.75" customHeight="1" x14ac:dyDescent="0.25">
      <c r="D734" s="11"/>
    </row>
    <row r="735" spans="4:4" ht="15.75" customHeight="1" x14ac:dyDescent="0.25">
      <c r="D735" s="11"/>
    </row>
    <row r="736" spans="4:4" ht="15.75" customHeight="1" x14ac:dyDescent="0.25">
      <c r="D736" s="11"/>
    </row>
    <row r="737" spans="4:4" ht="15.75" customHeight="1" x14ac:dyDescent="0.25">
      <c r="D737" s="11"/>
    </row>
    <row r="738" spans="4:4" ht="15.75" customHeight="1" x14ac:dyDescent="0.25">
      <c r="D738" s="11"/>
    </row>
    <row r="739" spans="4:4" ht="15.75" customHeight="1" x14ac:dyDescent="0.25">
      <c r="D739" s="11"/>
    </row>
    <row r="740" spans="4:4" ht="15.75" customHeight="1" x14ac:dyDescent="0.25">
      <c r="D740" s="11"/>
    </row>
    <row r="741" spans="4:4" ht="15.75" customHeight="1" x14ac:dyDescent="0.25">
      <c r="D741" s="11"/>
    </row>
    <row r="742" spans="4:4" ht="15.75" customHeight="1" x14ac:dyDescent="0.25">
      <c r="D742" s="11"/>
    </row>
    <row r="743" spans="4:4" ht="15.75" customHeight="1" x14ac:dyDescent="0.25">
      <c r="D743" s="11"/>
    </row>
    <row r="744" spans="4:4" ht="15.75" customHeight="1" x14ac:dyDescent="0.25">
      <c r="D744" s="11"/>
    </row>
    <row r="745" spans="4:4" ht="15.75" customHeight="1" x14ac:dyDescent="0.25">
      <c r="D745" s="11"/>
    </row>
    <row r="746" spans="4:4" ht="15.75" customHeight="1" x14ac:dyDescent="0.25">
      <c r="D746" s="11"/>
    </row>
    <row r="747" spans="4:4" ht="15.75" customHeight="1" x14ac:dyDescent="0.25">
      <c r="D747" s="11"/>
    </row>
    <row r="748" spans="4:4" ht="15.75" customHeight="1" x14ac:dyDescent="0.25">
      <c r="D748" s="11"/>
    </row>
    <row r="749" spans="4:4" ht="15.75" customHeight="1" x14ac:dyDescent="0.25">
      <c r="D749" s="11"/>
    </row>
    <row r="750" spans="4:4" ht="15.75" customHeight="1" x14ac:dyDescent="0.25">
      <c r="D750" s="11"/>
    </row>
    <row r="751" spans="4:4" ht="15.75" customHeight="1" x14ac:dyDescent="0.25">
      <c r="D751" s="11"/>
    </row>
    <row r="752" spans="4:4" ht="15.75" customHeight="1" x14ac:dyDescent="0.25">
      <c r="D752" s="11"/>
    </row>
    <row r="753" spans="4:4" ht="15.75" customHeight="1" x14ac:dyDescent="0.25">
      <c r="D753" s="11"/>
    </row>
    <row r="754" spans="4:4" ht="15.75" customHeight="1" x14ac:dyDescent="0.25">
      <c r="D754" s="11"/>
    </row>
    <row r="755" spans="4:4" ht="15.75" customHeight="1" x14ac:dyDescent="0.25">
      <c r="D755" s="11"/>
    </row>
    <row r="756" spans="4:4" ht="15.75" customHeight="1" x14ac:dyDescent="0.25">
      <c r="D756" s="11"/>
    </row>
    <row r="757" spans="4:4" ht="15.75" customHeight="1" x14ac:dyDescent="0.25">
      <c r="D757" s="11"/>
    </row>
    <row r="758" spans="4:4" ht="15.75" customHeight="1" x14ac:dyDescent="0.25">
      <c r="D758" s="11"/>
    </row>
    <row r="759" spans="4:4" ht="15.75" customHeight="1" x14ac:dyDescent="0.25">
      <c r="D759" s="11"/>
    </row>
    <row r="760" spans="4:4" ht="15.75" customHeight="1" x14ac:dyDescent="0.25">
      <c r="D760" s="11"/>
    </row>
    <row r="761" spans="4:4" ht="15.75" customHeight="1" x14ac:dyDescent="0.25">
      <c r="D761" s="11"/>
    </row>
    <row r="762" spans="4:4" ht="15.75" customHeight="1" x14ac:dyDescent="0.25">
      <c r="D762" s="11"/>
    </row>
    <row r="763" spans="4:4" ht="15.75" customHeight="1" x14ac:dyDescent="0.25">
      <c r="D763" s="11"/>
    </row>
    <row r="764" spans="4:4" ht="15.75" customHeight="1" x14ac:dyDescent="0.25">
      <c r="D764" s="11"/>
    </row>
    <row r="765" spans="4:4" ht="15.75" customHeight="1" x14ac:dyDescent="0.25">
      <c r="D765" s="11"/>
    </row>
    <row r="766" spans="4:4" ht="15.75" customHeight="1" x14ac:dyDescent="0.25">
      <c r="D766" s="11"/>
    </row>
    <row r="767" spans="4:4" ht="15.75" customHeight="1" x14ac:dyDescent="0.25">
      <c r="D767" s="11"/>
    </row>
    <row r="768" spans="4:4" ht="15.75" customHeight="1" x14ac:dyDescent="0.25">
      <c r="D768" s="11"/>
    </row>
    <row r="769" spans="4:4" ht="15.75" customHeight="1" x14ac:dyDescent="0.25">
      <c r="D769" s="11"/>
    </row>
    <row r="770" spans="4:4" ht="15.75" customHeight="1" x14ac:dyDescent="0.25">
      <c r="D770" s="11"/>
    </row>
    <row r="771" spans="4:4" ht="15.75" customHeight="1" x14ac:dyDescent="0.25">
      <c r="D771" s="11"/>
    </row>
    <row r="772" spans="4:4" ht="15.75" customHeight="1" x14ac:dyDescent="0.25">
      <c r="D772" s="11"/>
    </row>
    <row r="773" spans="4:4" ht="15.75" customHeight="1" x14ac:dyDescent="0.25">
      <c r="D773" s="11"/>
    </row>
    <row r="774" spans="4:4" ht="15.75" customHeight="1" x14ac:dyDescent="0.25">
      <c r="D774" s="11"/>
    </row>
    <row r="775" spans="4:4" ht="15.75" customHeight="1" x14ac:dyDescent="0.25">
      <c r="D775" s="11"/>
    </row>
    <row r="776" spans="4:4" ht="15.75" customHeight="1" x14ac:dyDescent="0.25">
      <c r="D776" s="11"/>
    </row>
    <row r="777" spans="4:4" ht="15.75" customHeight="1" x14ac:dyDescent="0.25">
      <c r="D777" s="11"/>
    </row>
    <row r="778" spans="4:4" ht="15.75" customHeight="1" x14ac:dyDescent="0.25">
      <c r="D778" s="11"/>
    </row>
    <row r="779" spans="4:4" ht="15.75" customHeight="1" x14ac:dyDescent="0.25">
      <c r="D779" s="11"/>
    </row>
    <row r="780" spans="4:4" ht="15.75" customHeight="1" x14ac:dyDescent="0.25">
      <c r="D780" s="11"/>
    </row>
    <row r="781" spans="4:4" ht="15.75" customHeight="1" x14ac:dyDescent="0.25">
      <c r="D781" s="11"/>
    </row>
    <row r="782" spans="4:4" ht="15.75" customHeight="1" x14ac:dyDescent="0.25">
      <c r="D782" s="11"/>
    </row>
    <row r="783" spans="4:4" ht="15.75" customHeight="1" x14ac:dyDescent="0.25">
      <c r="D783" s="11"/>
    </row>
    <row r="784" spans="4:4" ht="15.75" customHeight="1" x14ac:dyDescent="0.25">
      <c r="D784" s="11"/>
    </row>
    <row r="785" spans="4:4" ht="15.75" customHeight="1" x14ac:dyDescent="0.25">
      <c r="D785" s="11"/>
    </row>
    <row r="786" spans="4:4" ht="15.75" customHeight="1" x14ac:dyDescent="0.25">
      <c r="D786" s="11"/>
    </row>
    <row r="787" spans="4:4" ht="15.75" customHeight="1" x14ac:dyDescent="0.25">
      <c r="D787" s="11"/>
    </row>
    <row r="788" spans="4:4" ht="15.75" customHeight="1" x14ac:dyDescent="0.25">
      <c r="D788" s="11"/>
    </row>
    <row r="789" spans="4:4" ht="15.75" customHeight="1" x14ac:dyDescent="0.25">
      <c r="D789" s="11"/>
    </row>
    <row r="790" spans="4:4" ht="15.75" customHeight="1" x14ac:dyDescent="0.25">
      <c r="D790" s="11"/>
    </row>
    <row r="791" spans="4:4" ht="15.75" customHeight="1" x14ac:dyDescent="0.25">
      <c r="D791" s="11"/>
    </row>
    <row r="792" spans="4:4" ht="15.75" customHeight="1" x14ac:dyDescent="0.25">
      <c r="D792" s="11"/>
    </row>
    <row r="793" spans="4:4" ht="15.75" customHeight="1" x14ac:dyDescent="0.25">
      <c r="D793" s="11"/>
    </row>
    <row r="794" spans="4:4" ht="15.75" customHeight="1" x14ac:dyDescent="0.25">
      <c r="D794" s="11"/>
    </row>
    <row r="795" spans="4:4" ht="15.75" customHeight="1" x14ac:dyDescent="0.25">
      <c r="D795" s="11"/>
    </row>
    <row r="796" spans="4:4" ht="15.75" customHeight="1" x14ac:dyDescent="0.25">
      <c r="D796" s="11"/>
    </row>
    <row r="797" spans="4:4" ht="15.75" customHeight="1" x14ac:dyDescent="0.25">
      <c r="D797" s="11"/>
    </row>
    <row r="798" spans="4:4" ht="15.75" customHeight="1" x14ac:dyDescent="0.25">
      <c r="D798" s="11"/>
    </row>
    <row r="799" spans="4:4" ht="15.75" customHeight="1" x14ac:dyDescent="0.25">
      <c r="D799" s="11"/>
    </row>
    <row r="800" spans="4:4" ht="15.75" customHeight="1" x14ac:dyDescent="0.25">
      <c r="D800" s="11"/>
    </row>
    <row r="801" spans="4:4" ht="15.75" customHeight="1" x14ac:dyDescent="0.25">
      <c r="D801" s="11"/>
    </row>
    <row r="802" spans="4:4" ht="15.75" customHeight="1" x14ac:dyDescent="0.25">
      <c r="D802" s="11"/>
    </row>
    <row r="803" spans="4:4" ht="15.75" customHeight="1" x14ac:dyDescent="0.25">
      <c r="D803" s="11"/>
    </row>
    <row r="804" spans="4:4" ht="15.75" customHeight="1" x14ac:dyDescent="0.25">
      <c r="D804" s="11"/>
    </row>
    <row r="805" spans="4:4" ht="15.75" customHeight="1" x14ac:dyDescent="0.25">
      <c r="D805" s="11"/>
    </row>
    <row r="806" spans="4:4" ht="15.75" customHeight="1" x14ac:dyDescent="0.25">
      <c r="D806" s="11"/>
    </row>
    <row r="807" spans="4:4" ht="15.75" customHeight="1" x14ac:dyDescent="0.25">
      <c r="D807" s="11"/>
    </row>
    <row r="808" spans="4:4" ht="15.75" customHeight="1" x14ac:dyDescent="0.25">
      <c r="D808" s="11"/>
    </row>
    <row r="809" spans="4:4" ht="15.75" customHeight="1" x14ac:dyDescent="0.25">
      <c r="D809" s="11"/>
    </row>
    <row r="810" spans="4:4" ht="15.75" customHeight="1" x14ac:dyDescent="0.25">
      <c r="D810" s="11"/>
    </row>
    <row r="811" spans="4:4" ht="15.75" customHeight="1" x14ac:dyDescent="0.25">
      <c r="D811" s="11"/>
    </row>
    <row r="812" spans="4:4" ht="15.75" customHeight="1" x14ac:dyDescent="0.25">
      <c r="D812" s="11"/>
    </row>
    <row r="813" spans="4:4" ht="15.75" customHeight="1" x14ac:dyDescent="0.25">
      <c r="D813" s="11"/>
    </row>
    <row r="814" spans="4:4" ht="15.75" customHeight="1" x14ac:dyDescent="0.25">
      <c r="D814" s="11"/>
    </row>
    <row r="815" spans="4:4" ht="15.75" customHeight="1" x14ac:dyDescent="0.25">
      <c r="D815" s="11"/>
    </row>
    <row r="816" spans="4:4" ht="15.75" customHeight="1" x14ac:dyDescent="0.25">
      <c r="D816" s="11"/>
    </row>
    <row r="817" spans="4:4" ht="15.75" customHeight="1" x14ac:dyDescent="0.25">
      <c r="D817" s="11"/>
    </row>
    <row r="818" spans="4:4" ht="15.75" customHeight="1" x14ac:dyDescent="0.25">
      <c r="D818" s="11"/>
    </row>
    <row r="819" spans="4:4" ht="15.75" customHeight="1" x14ac:dyDescent="0.25">
      <c r="D819" s="11"/>
    </row>
    <row r="820" spans="4:4" ht="15.75" customHeight="1" x14ac:dyDescent="0.25">
      <c r="D820" s="11"/>
    </row>
    <row r="821" spans="4:4" ht="15.75" customHeight="1" x14ac:dyDescent="0.25">
      <c r="D821" s="11"/>
    </row>
    <row r="822" spans="4:4" ht="15.75" customHeight="1" x14ac:dyDescent="0.25">
      <c r="D822" s="11"/>
    </row>
    <row r="823" spans="4:4" ht="15.75" customHeight="1" x14ac:dyDescent="0.25">
      <c r="D823" s="11"/>
    </row>
    <row r="824" spans="4:4" ht="15.75" customHeight="1" x14ac:dyDescent="0.25">
      <c r="D824" s="11"/>
    </row>
    <row r="825" spans="4:4" ht="15.75" customHeight="1" x14ac:dyDescent="0.25">
      <c r="D825" s="11"/>
    </row>
    <row r="826" spans="4:4" ht="15.75" customHeight="1" x14ac:dyDescent="0.25">
      <c r="D826" s="11"/>
    </row>
    <row r="827" spans="4:4" ht="15.75" customHeight="1" x14ac:dyDescent="0.25">
      <c r="D827" s="11"/>
    </row>
    <row r="828" spans="4:4" ht="15.75" customHeight="1" x14ac:dyDescent="0.25">
      <c r="D828" s="11"/>
    </row>
    <row r="829" spans="4:4" ht="15.75" customHeight="1" x14ac:dyDescent="0.25">
      <c r="D829" s="11"/>
    </row>
    <row r="830" spans="4:4" ht="15.75" customHeight="1" x14ac:dyDescent="0.25">
      <c r="D830" s="11"/>
    </row>
    <row r="831" spans="4:4" ht="15.75" customHeight="1" x14ac:dyDescent="0.25">
      <c r="D831" s="11"/>
    </row>
    <row r="832" spans="4:4" ht="15.75" customHeight="1" x14ac:dyDescent="0.25">
      <c r="D832" s="11"/>
    </row>
    <row r="833" spans="4:4" ht="15.75" customHeight="1" x14ac:dyDescent="0.25">
      <c r="D833" s="11"/>
    </row>
    <row r="834" spans="4:4" ht="15.75" customHeight="1" x14ac:dyDescent="0.25">
      <c r="D834" s="11"/>
    </row>
    <row r="835" spans="4:4" ht="15.75" customHeight="1" x14ac:dyDescent="0.25">
      <c r="D835" s="11"/>
    </row>
    <row r="836" spans="4:4" ht="15.75" customHeight="1" x14ac:dyDescent="0.25">
      <c r="D836" s="11"/>
    </row>
    <row r="837" spans="4:4" ht="15.75" customHeight="1" x14ac:dyDescent="0.25">
      <c r="D837" s="11"/>
    </row>
    <row r="838" spans="4:4" ht="15.75" customHeight="1" x14ac:dyDescent="0.25">
      <c r="D838" s="11"/>
    </row>
    <row r="839" spans="4:4" ht="15.75" customHeight="1" x14ac:dyDescent="0.25">
      <c r="D839" s="11"/>
    </row>
    <row r="840" spans="4:4" ht="15.75" customHeight="1" x14ac:dyDescent="0.25">
      <c r="D840" s="11"/>
    </row>
    <row r="841" spans="4:4" ht="15.75" customHeight="1" x14ac:dyDescent="0.25">
      <c r="D841" s="11"/>
    </row>
    <row r="842" spans="4:4" ht="15.75" customHeight="1" x14ac:dyDescent="0.25">
      <c r="D842" s="11"/>
    </row>
    <row r="843" spans="4:4" ht="15.75" customHeight="1" x14ac:dyDescent="0.25">
      <c r="D843" s="11"/>
    </row>
    <row r="844" spans="4:4" ht="15.75" customHeight="1" x14ac:dyDescent="0.25">
      <c r="D844" s="11"/>
    </row>
    <row r="845" spans="4:4" ht="15.75" customHeight="1" x14ac:dyDescent="0.25">
      <c r="D845" s="11"/>
    </row>
    <row r="846" spans="4:4" ht="15.75" customHeight="1" x14ac:dyDescent="0.25">
      <c r="D846" s="11"/>
    </row>
    <row r="847" spans="4:4" ht="15.75" customHeight="1" x14ac:dyDescent="0.25">
      <c r="D847" s="11"/>
    </row>
    <row r="848" spans="4:4" ht="15.75" customHeight="1" x14ac:dyDescent="0.25">
      <c r="D848" s="11"/>
    </row>
    <row r="849" spans="4:4" ht="15.75" customHeight="1" x14ac:dyDescent="0.25">
      <c r="D849" s="11"/>
    </row>
    <row r="850" spans="4:4" ht="15.75" customHeight="1" x14ac:dyDescent="0.25">
      <c r="D850" s="11"/>
    </row>
    <row r="851" spans="4:4" ht="15.75" customHeight="1" x14ac:dyDescent="0.25">
      <c r="D851" s="11"/>
    </row>
    <row r="852" spans="4:4" ht="15.75" customHeight="1" x14ac:dyDescent="0.25">
      <c r="D852" s="11"/>
    </row>
    <row r="853" spans="4:4" ht="15.75" customHeight="1" x14ac:dyDescent="0.25">
      <c r="D853" s="11"/>
    </row>
    <row r="854" spans="4:4" ht="15.75" customHeight="1" x14ac:dyDescent="0.25">
      <c r="D854" s="11"/>
    </row>
    <row r="855" spans="4:4" ht="15.75" customHeight="1" x14ac:dyDescent="0.25">
      <c r="D855" s="11"/>
    </row>
    <row r="856" spans="4:4" ht="15.75" customHeight="1" x14ac:dyDescent="0.25">
      <c r="D856" s="11"/>
    </row>
    <row r="857" spans="4:4" ht="15.75" customHeight="1" x14ac:dyDescent="0.25">
      <c r="D857" s="11"/>
    </row>
    <row r="858" spans="4:4" ht="15.75" customHeight="1" x14ac:dyDescent="0.25">
      <c r="D858" s="11"/>
    </row>
    <row r="859" spans="4:4" ht="15.75" customHeight="1" x14ac:dyDescent="0.25">
      <c r="D859" s="11"/>
    </row>
    <row r="860" spans="4:4" ht="15.75" customHeight="1" x14ac:dyDescent="0.25">
      <c r="D860" s="11"/>
    </row>
    <row r="861" spans="4:4" ht="15.75" customHeight="1" x14ac:dyDescent="0.25">
      <c r="D861" s="11"/>
    </row>
    <row r="862" spans="4:4" ht="15.75" customHeight="1" x14ac:dyDescent="0.25">
      <c r="D862" s="11"/>
    </row>
    <row r="863" spans="4:4" ht="15.75" customHeight="1" x14ac:dyDescent="0.25">
      <c r="D863" s="11"/>
    </row>
    <row r="864" spans="4:4" ht="15.75" customHeight="1" x14ac:dyDescent="0.25">
      <c r="D864" s="11"/>
    </row>
    <row r="865" spans="4:4" ht="15.75" customHeight="1" x14ac:dyDescent="0.25">
      <c r="D865" s="11"/>
    </row>
    <row r="866" spans="4:4" ht="15.75" customHeight="1" x14ac:dyDescent="0.25">
      <c r="D866" s="11"/>
    </row>
    <row r="867" spans="4:4" ht="15.75" customHeight="1" x14ac:dyDescent="0.25">
      <c r="D867" s="11"/>
    </row>
    <row r="868" spans="4:4" ht="15.75" customHeight="1" x14ac:dyDescent="0.25">
      <c r="D868" s="11"/>
    </row>
    <row r="869" spans="4:4" ht="15.75" customHeight="1" x14ac:dyDescent="0.25">
      <c r="D869" s="11"/>
    </row>
    <row r="870" spans="4:4" ht="15.75" customHeight="1" x14ac:dyDescent="0.25">
      <c r="D870" s="11"/>
    </row>
    <row r="871" spans="4:4" ht="15.75" customHeight="1" x14ac:dyDescent="0.25">
      <c r="D871" s="11"/>
    </row>
    <row r="872" spans="4:4" ht="15.75" customHeight="1" x14ac:dyDescent="0.25">
      <c r="D872" s="11"/>
    </row>
    <row r="873" spans="4:4" ht="15.75" customHeight="1" x14ac:dyDescent="0.25">
      <c r="D873" s="11"/>
    </row>
    <row r="874" spans="4:4" ht="15.75" customHeight="1" x14ac:dyDescent="0.25">
      <c r="D874" s="11"/>
    </row>
    <row r="875" spans="4:4" ht="15.75" customHeight="1" x14ac:dyDescent="0.25">
      <c r="D875" s="11"/>
    </row>
    <row r="876" spans="4:4" ht="15.75" customHeight="1" x14ac:dyDescent="0.25">
      <c r="D876" s="11"/>
    </row>
    <row r="877" spans="4:4" ht="15.75" customHeight="1" x14ac:dyDescent="0.25">
      <c r="D877" s="11"/>
    </row>
    <row r="878" spans="4:4" ht="15.75" customHeight="1" x14ac:dyDescent="0.25">
      <c r="D878" s="11"/>
    </row>
    <row r="879" spans="4:4" ht="15.75" customHeight="1" x14ac:dyDescent="0.25">
      <c r="D879" s="11"/>
    </row>
    <row r="880" spans="4:4" ht="15.75" customHeight="1" x14ac:dyDescent="0.25">
      <c r="D880" s="11"/>
    </row>
    <row r="881" spans="4:4" ht="15.75" customHeight="1" x14ac:dyDescent="0.25">
      <c r="D881" s="11"/>
    </row>
    <row r="882" spans="4:4" ht="15.75" customHeight="1" x14ac:dyDescent="0.25">
      <c r="D882" s="11"/>
    </row>
    <row r="883" spans="4:4" ht="15.75" customHeight="1" x14ac:dyDescent="0.25">
      <c r="D883" s="11"/>
    </row>
    <row r="884" spans="4:4" ht="15.75" customHeight="1" x14ac:dyDescent="0.25">
      <c r="D884" s="11"/>
    </row>
    <row r="885" spans="4:4" ht="15.75" customHeight="1" x14ac:dyDescent="0.25">
      <c r="D885" s="11"/>
    </row>
    <row r="886" spans="4:4" ht="15.75" customHeight="1" x14ac:dyDescent="0.25">
      <c r="D886" s="11"/>
    </row>
    <row r="887" spans="4:4" ht="15.75" customHeight="1" x14ac:dyDescent="0.25">
      <c r="D887" s="11"/>
    </row>
    <row r="888" spans="4:4" ht="15.75" customHeight="1" x14ac:dyDescent="0.25">
      <c r="D888" s="11"/>
    </row>
    <row r="889" spans="4:4" ht="15.75" customHeight="1" x14ac:dyDescent="0.25">
      <c r="D889" s="11"/>
    </row>
    <row r="890" spans="4:4" ht="15.75" customHeight="1" x14ac:dyDescent="0.25">
      <c r="D890" s="11"/>
    </row>
    <row r="891" spans="4:4" ht="15.75" customHeight="1" x14ac:dyDescent="0.25">
      <c r="D891" s="11"/>
    </row>
    <row r="892" spans="4:4" ht="15.75" customHeight="1" x14ac:dyDescent="0.25">
      <c r="D892" s="11"/>
    </row>
    <row r="893" spans="4:4" ht="15.75" customHeight="1" x14ac:dyDescent="0.25">
      <c r="D893" s="11"/>
    </row>
    <row r="894" spans="4:4" ht="15.75" customHeight="1" x14ac:dyDescent="0.25">
      <c r="D894" s="11"/>
    </row>
    <row r="895" spans="4:4" ht="15.75" customHeight="1" x14ac:dyDescent="0.25">
      <c r="D895" s="11"/>
    </row>
    <row r="896" spans="4:4" ht="15.75" customHeight="1" x14ac:dyDescent="0.25">
      <c r="D896" s="11"/>
    </row>
    <row r="897" spans="4:4" ht="15.75" customHeight="1" x14ac:dyDescent="0.25">
      <c r="D897" s="11"/>
    </row>
    <row r="898" spans="4:4" ht="15.75" customHeight="1" x14ac:dyDescent="0.25">
      <c r="D898" s="11"/>
    </row>
    <row r="899" spans="4:4" ht="15.75" customHeight="1" x14ac:dyDescent="0.25">
      <c r="D899" s="11"/>
    </row>
    <row r="900" spans="4:4" ht="15.75" customHeight="1" x14ac:dyDescent="0.25">
      <c r="D900" s="11"/>
    </row>
    <row r="901" spans="4:4" ht="15.75" customHeight="1" x14ac:dyDescent="0.25">
      <c r="D901" s="11"/>
    </row>
    <row r="902" spans="4:4" ht="15.75" customHeight="1" x14ac:dyDescent="0.25">
      <c r="D902" s="11"/>
    </row>
    <row r="903" spans="4:4" ht="15.75" customHeight="1" x14ac:dyDescent="0.25">
      <c r="D903" s="11"/>
    </row>
    <row r="904" spans="4:4" ht="15.75" customHeight="1" x14ac:dyDescent="0.25">
      <c r="D904" s="11"/>
    </row>
    <row r="905" spans="4:4" ht="15.75" customHeight="1" x14ac:dyDescent="0.25">
      <c r="D905" s="11"/>
    </row>
    <row r="906" spans="4:4" ht="15.75" customHeight="1" x14ac:dyDescent="0.25">
      <c r="D906" s="11"/>
    </row>
    <row r="907" spans="4:4" ht="15.75" customHeight="1" x14ac:dyDescent="0.25">
      <c r="D907" s="11"/>
    </row>
    <row r="908" spans="4:4" ht="15.75" customHeight="1" x14ac:dyDescent="0.25">
      <c r="D908" s="11"/>
    </row>
    <row r="909" spans="4:4" ht="15.75" customHeight="1" x14ac:dyDescent="0.25">
      <c r="D909" s="11"/>
    </row>
    <row r="910" spans="4:4" ht="15.75" customHeight="1" x14ac:dyDescent="0.25">
      <c r="D910" s="11"/>
    </row>
    <row r="911" spans="4:4" ht="15.75" customHeight="1" x14ac:dyDescent="0.25">
      <c r="D911" s="11"/>
    </row>
    <row r="912" spans="4:4" ht="15.75" customHeight="1" x14ac:dyDescent="0.25">
      <c r="D912" s="11"/>
    </row>
    <row r="913" spans="4:4" ht="15.75" customHeight="1" x14ac:dyDescent="0.25">
      <c r="D913" s="11"/>
    </row>
    <row r="914" spans="4:4" ht="15.75" customHeight="1" x14ac:dyDescent="0.25">
      <c r="D914" s="11"/>
    </row>
    <row r="915" spans="4:4" ht="15.75" customHeight="1" x14ac:dyDescent="0.25">
      <c r="D915" s="11"/>
    </row>
    <row r="916" spans="4:4" ht="15.75" customHeight="1" x14ac:dyDescent="0.25">
      <c r="D916" s="11"/>
    </row>
    <row r="917" spans="4:4" ht="15.75" customHeight="1" x14ac:dyDescent="0.25">
      <c r="D917" s="11"/>
    </row>
    <row r="918" spans="4:4" ht="15.75" customHeight="1" x14ac:dyDescent="0.25">
      <c r="D918" s="11"/>
    </row>
    <row r="919" spans="4:4" ht="15.75" customHeight="1" x14ac:dyDescent="0.25">
      <c r="D919" s="11"/>
    </row>
    <row r="920" spans="4:4" ht="15.75" customHeight="1" x14ac:dyDescent="0.25">
      <c r="D920" s="11"/>
    </row>
    <row r="921" spans="4:4" ht="15.75" customHeight="1" x14ac:dyDescent="0.25">
      <c r="D921" s="11"/>
    </row>
    <row r="922" spans="4:4" ht="15.75" customHeight="1" x14ac:dyDescent="0.25">
      <c r="D922" s="11"/>
    </row>
    <row r="923" spans="4:4" ht="15.75" customHeight="1" x14ac:dyDescent="0.25">
      <c r="D923" s="11"/>
    </row>
    <row r="924" spans="4:4" ht="15.75" customHeight="1" x14ac:dyDescent="0.25">
      <c r="D924" s="11"/>
    </row>
    <row r="925" spans="4:4" ht="15.75" customHeight="1" x14ac:dyDescent="0.25">
      <c r="D925" s="11"/>
    </row>
    <row r="926" spans="4:4" ht="15.75" customHeight="1" x14ac:dyDescent="0.25">
      <c r="D926" s="11"/>
    </row>
    <row r="927" spans="4:4" ht="15.75" customHeight="1" x14ac:dyDescent="0.25">
      <c r="D927" s="11"/>
    </row>
    <row r="928" spans="4:4" ht="15.75" customHeight="1" x14ac:dyDescent="0.25">
      <c r="D928" s="11"/>
    </row>
    <row r="929" spans="4:4" ht="15.75" customHeight="1" x14ac:dyDescent="0.25">
      <c r="D929" s="11"/>
    </row>
    <row r="930" spans="4:4" ht="15.75" customHeight="1" x14ac:dyDescent="0.25">
      <c r="D930" s="11"/>
    </row>
    <row r="931" spans="4:4" ht="15.75" customHeight="1" x14ac:dyDescent="0.25">
      <c r="D931" s="11"/>
    </row>
    <row r="932" spans="4:4" ht="15.75" customHeight="1" x14ac:dyDescent="0.25">
      <c r="D932" s="11"/>
    </row>
    <row r="933" spans="4:4" ht="15.75" customHeight="1" x14ac:dyDescent="0.25">
      <c r="D933" s="11"/>
    </row>
    <row r="934" spans="4:4" ht="15.75" customHeight="1" x14ac:dyDescent="0.25">
      <c r="D934" s="11"/>
    </row>
    <row r="935" spans="4:4" ht="15.75" customHeight="1" x14ac:dyDescent="0.25">
      <c r="D935" s="11"/>
    </row>
    <row r="936" spans="4:4" ht="15.75" customHeight="1" x14ac:dyDescent="0.25">
      <c r="D936" s="11"/>
    </row>
    <row r="937" spans="4:4" ht="15.75" customHeight="1" x14ac:dyDescent="0.25">
      <c r="D937" s="11"/>
    </row>
    <row r="938" spans="4:4" ht="15.75" customHeight="1" x14ac:dyDescent="0.25">
      <c r="D938" s="11"/>
    </row>
    <row r="939" spans="4:4" ht="15.75" customHeight="1" x14ac:dyDescent="0.25">
      <c r="D939" s="11"/>
    </row>
    <row r="940" spans="4:4" ht="15.75" customHeight="1" x14ac:dyDescent="0.25">
      <c r="D940" s="11"/>
    </row>
    <row r="941" spans="4:4" ht="15.75" customHeight="1" x14ac:dyDescent="0.25">
      <c r="D941" s="11"/>
    </row>
    <row r="942" spans="4:4" ht="15.75" customHeight="1" x14ac:dyDescent="0.25">
      <c r="D942" s="11"/>
    </row>
    <row r="943" spans="4:4" ht="15.75" customHeight="1" x14ac:dyDescent="0.25">
      <c r="D943" s="11"/>
    </row>
    <row r="944" spans="4:4" ht="15.75" customHeight="1" x14ac:dyDescent="0.25">
      <c r="D944" s="11"/>
    </row>
    <row r="945" spans="4:4" ht="15.75" customHeight="1" x14ac:dyDescent="0.25">
      <c r="D945" s="11"/>
    </row>
    <row r="946" spans="4:4" ht="15.75" customHeight="1" x14ac:dyDescent="0.25">
      <c r="D946" s="11"/>
    </row>
    <row r="947" spans="4:4" ht="15.75" customHeight="1" x14ac:dyDescent="0.25">
      <c r="D947" s="11"/>
    </row>
    <row r="948" spans="4:4" ht="15.75" customHeight="1" x14ac:dyDescent="0.25">
      <c r="D948" s="11"/>
    </row>
    <row r="949" spans="4:4" ht="15.75" customHeight="1" x14ac:dyDescent="0.25">
      <c r="D949" s="11"/>
    </row>
    <row r="950" spans="4:4" ht="15.75" customHeight="1" x14ac:dyDescent="0.25">
      <c r="D950" s="11"/>
    </row>
    <row r="951" spans="4:4" ht="15.75" customHeight="1" x14ac:dyDescent="0.25">
      <c r="D951" s="11"/>
    </row>
    <row r="952" spans="4:4" ht="15.75" customHeight="1" x14ac:dyDescent="0.25">
      <c r="D952" s="11"/>
    </row>
    <row r="953" spans="4:4" ht="15.75" customHeight="1" x14ac:dyDescent="0.25">
      <c r="D953" s="11"/>
    </row>
    <row r="954" spans="4:4" ht="15.75" customHeight="1" x14ac:dyDescent="0.25">
      <c r="D954" s="11"/>
    </row>
    <row r="955" spans="4:4" ht="15.75" customHeight="1" x14ac:dyDescent="0.25">
      <c r="D955" s="11"/>
    </row>
    <row r="956" spans="4:4" ht="15.75" customHeight="1" x14ac:dyDescent="0.25">
      <c r="D956" s="11"/>
    </row>
    <row r="957" spans="4:4" ht="15.75" customHeight="1" x14ac:dyDescent="0.25">
      <c r="D957" s="11"/>
    </row>
    <row r="958" spans="4:4" ht="15.75" customHeight="1" x14ac:dyDescent="0.25">
      <c r="D958" s="11"/>
    </row>
    <row r="959" spans="4:4" ht="15.75" customHeight="1" x14ac:dyDescent="0.25">
      <c r="D959" s="11"/>
    </row>
    <row r="960" spans="4:4" ht="15.75" customHeight="1" x14ac:dyDescent="0.25">
      <c r="D960" s="11"/>
    </row>
    <row r="961" spans="4:4" ht="15.75" customHeight="1" x14ac:dyDescent="0.25">
      <c r="D961" s="11"/>
    </row>
    <row r="962" spans="4:4" ht="15.75" customHeight="1" x14ac:dyDescent="0.25">
      <c r="D962" s="11"/>
    </row>
    <row r="963" spans="4:4" ht="15.75" customHeight="1" x14ac:dyDescent="0.25">
      <c r="D963" s="11"/>
    </row>
    <row r="964" spans="4:4" ht="15.75" customHeight="1" x14ac:dyDescent="0.25">
      <c r="D964" s="11"/>
    </row>
    <row r="965" spans="4:4" ht="15.75" customHeight="1" x14ac:dyDescent="0.25">
      <c r="D965" s="11"/>
    </row>
    <row r="966" spans="4:4" ht="15.75" customHeight="1" x14ac:dyDescent="0.25">
      <c r="D966" s="11"/>
    </row>
    <row r="967" spans="4:4" ht="15.75" customHeight="1" x14ac:dyDescent="0.25">
      <c r="D967" s="11"/>
    </row>
    <row r="968" spans="4:4" ht="15.75" customHeight="1" x14ac:dyDescent="0.25">
      <c r="D968" s="11"/>
    </row>
    <row r="969" spans="4:4" ht="15.75" customHeight="1" x14ac:dyDescent="0.25">
      <c r="D969" s="11"/>
    </row>
    <row r="970" spans="4:4" ht="15.75" customHeight="1" x14ac:dyDescent="0.25">
      <c r="D970" s="11"/>
    </row>
    <row r="971" spans="4:4" ht="15.75" customHeight="1" x14ac:dyDescent="0.25">
      <c r="D971" s="11"/>
    </row>
    <row r="972" spans="4:4" ht="15.75" customHeight="1" x14ac:dyDescent="0.25">
      <c r="D972" s="11"/>
    </row>
    <row r="973" spans="4:4" ht="15.75" customHeight="1" x14ac:dyDescent="0.25">
      <c r="D973" s="11"/>
    </row>
    <row r="974" spans="4:4" ht="15.75" customHeight="1" x14ac:dyDescent="0.25">
      <c r="D974" s="11"/>
    </row>
    <row r="975" spans="4:4" ht="15.75" customHeight="1" x14ac:dyDescent="0.25">
      <c r="D975" s="11"/>
    </row>
    <row r="976" spans="4:4" ht="15.75" customHeight="1" x14ac:dyDescent="0.25">
      <c r="D976" s="11"/>
    </row>
    <row r="977" spans="4:4" ht="15.75" customHeight="1" x14ac:dyDescent="0.25">
      <c r="D977" s="11"/>
    </row>
    <row r="978" spans="4:4" ht="15.75" customHeight="1" x14ac:dyDescent="0.25">
      <c r="D978" s="11"/>
    </row>
    <row r="979" spans="4:4" ht="15.75" customHeight="1" x14ac:dyDescent="0.25">
      <c r="D979" s="11"/>
    </row>
    <row r="980" spans="4:4" ht="15.75" customHeight="1" x14ac:dyDescent="0.25">
      <c r="D980" s="11"/>
    </row>
    <row r="981" spans="4:4" ht="15.75" customHeight="1" x14ac:dyDescent="0.25">
      <c r="D981" s="11"/>
    </row>
    <row r="982" spans="4:4" ht="15.75" customHeight="1" x14ac:dyDescent="0.25">
      <c r="D982" s="11"/>
    </row>
    <row r="983" spans="4:4" ht="15.75" customHeight="1" x14ac:dyDescent="0.25">
      <c r="D983" s="11"/>
    </row>
    <row r="984" spans="4:4" ht="15.75" customHeight="1" x14ac:dyDescent="0.25">
      <c r="D984" s="11"/>
    </row>
    <row r="985" spans="4:4" ht="15.75" customHeight="1" x14ac:dyDescent="0.25">
      <c r="D985" s="11"/>
    </row>
    <row r="986" spans="4:4" ht="15.75" customHeight="1" x14ac:dyDescent="0.25">
      <c r="D986" s="11"/>
    </row>
    <row r="987" spans="4:4" ht="15.75" customHeight="1" x14ac:dyDescent="0.25">
      <c r="D987" s="11"/>
    </row>
    <row r="988" spans="4:4" ht="15.75" customHeight="1" x14ac:dyDescent="0.25">
      <c r="D988" s="11"/>
    </row>
    <row r="989" spans="4:4" ht="15.75" customHeight="1" x14ac:dyDescent="0.25">
      <c r="D989" s="11"/>
    </row>
    <row r="990" spans="4:4" ht="15.75" customHeight="1" x14ac:dyDescent="0.25">
      <c r="D990" s="11"/>
    </row>
    <row r="991" spans="4:4" ht="15.75" customHeight="1" x14ac:dyDescent="0.25">
      <c r="D991" s="11"/>
    </row>
    <row r="992" spans="4:4" ht="15.75" customHeight="1" x14ac:dyDescent="0.25">
      <c r="D992" s="11"/>
    </row>
    <row r="993" spans="4:4" ht="15.75" customHeight="1" x14ac:dyDescent="0.25">
      <c r="D993" s="11"/>
    </row>
    <row r="994" spans="4:4" ht="15.75" customHeight="1" x14ac:dyDescent="0.25">
      <c r="D994" s="11"/>
    </row>
    <row r="995" spans="4:4" ht="15.75" customHeight="1" x14ac:dyDescent="0.25">
      <c r="D995" s="11"/>
    </row>
    <row r="996" spans="4:4" ht="15.75" customHeight="1" x14ac:dyDescent="0.25">
      <c r="D996" s="11"/>
    </row>
    <row r="997" spans="4:4" ht="15.75" customHeight="1" x14ac:dyDescent="0.25">
      <c r="D997" s="11"/>
    </row>
    <row r="998" spans="4:4" ht="15.75" customHeight="1" x14ac:dyDescent="0.25">
      <c r="D998" s="11"/>
    </row>
    <row r="999" spans="4:4" ht="15.75" customHeight="1" x14ac:dyDescent="0.25">
      <c r="D999" s="11"/>
    </row>
    <row r="1000" spans="4:4" ht="15.75" customHeight="1" x14ac:dyDescent="0.25">
      <c r="D1000" s="11"/>
    </row>
  </sheetData>
  <mergeCells count="4">
    <mergeCell ref="A1:D1"/>
    <mergeCell ref="A2:D2"/>
    <mergeCell ref="A3:D3"/>
    <mergeCell ref="A44:D44"/>
  </mergeCells>
  <pageMargins left="0.75" right="0.75" top="1" bottom="1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workbookViewId="0"/>
  </sheetViews>
  <sheetFormatPr defaultColWidth="11.21875" defaultRowHeight="15" customHeight="1" x14ac:dyDescent="0.2"/>
  <cols>
    <col min="1" max="2" width="8.77734375" customWidth="1"/>
    <col min="3" max="3" width="39.77734375" customWidth="1"/>
    <col min="4" max="4" width="13.109375" customWidth="1"/>
    <col min="5" max="6" width="13.33203125" customWidth="1"/>
    <col min="7" max="7" width="51.77734375" customWidth="1"/>
    <col min="8" max="26" width="8.77734375" customWidth="1"/>
  </cols>
  <sheetData>
    <row r="1" spans="1:26" ht="21" customHeight="1" x14ac:dyDescent="0.3">
      <c r="A1" s="1"/>
      <c r="B1" s="1"/>
      <c r="C1" s="1"/>
      <c r="D1" s="1"/>
      <c r="E1" s="1"/>
      <c r="F1" s="1"/>
      <c r="G1" s="1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9.5" customHeight="1" x14ac:dyDescent="0.3">
      <c r="A2" s="4"/>
      <c r="B2" s="69" t="s">
        <v>2</v>
      </c>
      <c r="C2" s="66"/>
      <c r="D2" s="66"/>
      <c r="E2" s="66"/>
      <c r="F2" s="66"/>
      <c r="G2" s="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43.5" customHeight="1" x14ac:dyDescent="0.25">
      <c r="A3" s="6"/>
      <c r="B3" s="8"/>
      <c r="C3" s="5"/>
      <c r="D3" s="10"/>
      <c r="E3" s="10"/>
      <c r="F3" s="12"/>
      <c r="G3" s="13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43.5" customHeight="1" x14ac:dyDescent="0.25">
      <c r="A4" s="4"/>
      <c r="B4" s="18" t="s">
        <v>5</v>
      </c>
      <c r="C4" s="20" t="s">
        <v>6</v>
      </c>
      <c r="D4" s="13" t="s">
        <v>7</v>
      </c>
      <c r="E4" s="13" t="s">
        <v>8</v>
      </c>
      <c r="F4" s="13" t="s">
        <v>9</v>
      </c>
      <c r="G4" s="5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0.25" customHeight="1" x14ac:dyDescent="0.2">
      <c r="A5" s="4"/>
      <c r="B5" s="10" t="s">
        <v>11</v>
      </c>
      <c r="C5" s="5" t="s">
        <v>12</v>
      </c>
      <c r="D5" s="12">
        <v>3660</v>
      </c>
      <c r="E5" s="12">
        <v>1641.16</v>
      </c>
      <c r="F5" s="12">
        <f t="shared" ref="F5:F7" si="0">SUM(E5-D5)</f>
        <v>-2018.84</v>
      </c>
      <c r="G5" s="5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0.25" customHeight="1" x14ac:dyDescent="0.2">
      <c r="A6" s="4"/>
      <c r="B6" s="10" t="s">
        <v>18</v>
      </c>
      <c r="C6" s="5" t="s">
        <v>19</v>
      </c>
      <c r="D6" s="28">
        <v>1200</v>
      </c>
      <c r="E6" s="30">
        <v>1319.7</v>
      </c>
      <c r="F6" s="28">
        <f t="shared" si="0"/>
        <v>119.70000000000005</v>
      </c>
      <c r="G6" s="5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0.25" customHeight="1" x14ac:dyDescent="0.2">
      <c r="A7" s="4"/>
      <c r="B7" s="10"/>
      <c r="C7" s="6" t="s">
        <v>21</v>
      </c>
      <c r="D7" s="12">
        <f t="shared" ref="D7:E7" si="1">SUM(D5+D6)</f>
        <v>4860</v>
      </c>
      <c r="E7" s="12">
        <f t="shared" si="1"/>
        <v>2960.86</v>
      </c>
      <c r="F7" s="12">
        <f t="shared" si="0"/>
        <v>-1899.1399999999999</v>
      </c>
      <c r="G7" s="5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1" customHeight="1" x14ac:dyDescent="0.2">
      <c r="A8" s="35"/>
      <c r="B8" s="10"/>
      <c r="C8" s="5"/>
      <c r="D8" s="12"/>
      <c r="E8" s="10"/>
      <c r="F8" s="12"/>
      <c r="G8" s="29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">
      <c r="A9" s="4"/>
      <c r="B9" s="10" t="s">
        <v>24</v>
      </c>
      <c r="C9" s="5" t="s">
        <v>25</v>
      </c>
      <c r="D9" s="12">
        <v>2000</v>
      </c>
      <c r="E9" s="10">
        <v>3900</v>
      </c>
      <c r="F9" s="12">
        <f t="shared" ref="F9:F11" si="2">SUM(E9-D9)</f>
        <v>1900</v>
      </c>
      <c r="G9" s="5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">
      <c r="A10" s="4"/>
      <c r="B10" s="10" t="s">
        <v>27</v>
      </c>
      <c r="C10" s="5" t="s">
        <v>28</v>
      </c>
      <c r="D10" s="12">
        <v>200</v>
      </c>
      <c r="E10" s="10">
        <v>0</v>
      </c>
      <c r="F10" s="12">
        <f t="shared" si="2"/>
        <v>-200</v>
      </c>
      <c r="G10" s="5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">
      <c r="A11" s="4"/>
      <c r="B11" s="10" t="s">
        <v>29</v>
      </c>
      <c r="C11" s="5" t="s">
        <v>30</v>
      </c>
      <c r="D11" s="12">
        <v>25</v>
      </c>
      <c r="E11" s="12">
        <v>-1.36</v>
      </c>
      <c r="F11" s="12">
        <f t="shared" si="2"/>
        <v>-26.36</v>
      </c>
      <c r="G11" s="5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">
      <c r="A12" s="4"/>
      <c r="B12" s="10" t="s">
        <v>32</v>
      </c>
      <c r="C12" s="5" t="s">
        <v>33</v>
      </c>
      <c r="D12" s="12">
        <v>180</v>
      </c>
      <c r="E12" s="12">
        <v>0</v>
      </c>
      <c r="F12" s="12">
        <v>-180</v>
      </c>
      <c r="G12" s="5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">
      <c r="A13" s="4"/>
      <c r="B13" s="10" t="s">
        <v>35</v>
      </c>
      <c r="C13" s="5" t="s">
        <v>36</v>
      </c>
      <c r="D13" s="12">
        <v>25</v>
      </c>
      <c r="E13" s="10">
        <v>0</v>
      </c>
      <c r="F13" s="12">
        <f t="shared" ref="F13:F15" si="3">SUM(E13-D13)</f>
        <v>-25</v>
      </c>
      <c r="G13" s="5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">
      <c r="A14" s="4"/>
      <c r="B14" s="10" t="s">
        <v>39</v>
      </c>
      <c r="C14" s="5" t="s">
        <v>40</v>
      </c>
      <c r="D14" s="12">
        <v>1800</v>
      </c>
      <c r="E14" s="10">
        <v>256.91000000000003</v>
      </c>
      <c r="F14" s="12">
        <f t="shared" si="3"/>
        <v>-1543.09</v>
      </c>
      <c r="G14" s="5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">
      <c r="A15" s="4"/>
      <c r="B15" s="10" t="s">
        <v>43</v>
      </c>
      <c r="C15" s="5" t="s">
        <v>44</v>
      </c>
      <c r="D15" s="12">
        <v>150</v>
      </c>
      <c r="E15" s="10">
        <v>0</v>
      </c>
      <c r="F15" s="12">
        <f t="shared" si="3"/>
        <v>-150</v>
      </c>
      <c r="G15" s="5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">
      <c r="A16" s="4"/>
      <c r="B16" s="10" t="s">
        <v>48</v>
      </c>
      <c r="C16" s="5" t="s">
        <v>49</v>
      </c>
      <c r="D16" s="12">
        <v>480</v>
      </c>
      <c r="E16" s="12">
        <v>0</v>
      </c>
      <c r="F16" s="12">
        <v>-480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">
      <c r="A17" s="4"/>
      <c r="B17" s="50" t="s">
        <v>51</v>
      </c>
      <c r="C17" s="5" t="s">
        <v>53</v>
      </c>
      <c r="D17" s="28">
        <v>0</v>
      </c>
      <c r="E17" s="30">
        <v>950</v>
      </c>
      <c r="F17" s="28">
        <f t="shared" ref="F17:F18" si="4">SUM(E17-D17)</f>
        <v>950</v>
      </c>
      <c r="G17" s="5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">
      <c r="A18" s="4"/>
      <c r="B18" s="50"/>
      <c r="C18" s="6" t="s">
        <v>21</v>
      </c>
      <c r="D18" s="12">
        <f t="shared" ref="D18:E18" si="5">SUM(D9:D17)</f>
        <v>4860</v>
      </c>
      <c r="E18" s="10">
        <f t="shared" si="5"/>
        <v>5105.55</v>
      </c>
      <c r="F18" s="12">
        <f t="shared" si="4"/>
        <v>245.55000000000018</v>
      </c>
      <c r="G18" s="5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x14ac:dyDescent="0.25">
      <c r="A19" s="58"/>
      <c r="B19" s="50"/>
      <c r="C19" s="6"/>
      <c r="D19" s="12"/>
      <c r="E19" s="10"/>
      <c r="F19" s="12"/>
      <c r="G19" s="11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x14ac:dyDescent="0.25">
      <c r="A20" s="3"/>
      <c r="B20" s="70" t="s">
        <v>58</v>
      </c>
      <c r="C20" s="66"/>
      <c r="D20" s="66"/>
      <c r="E20" s="66"/>
      <c r="F20" s="66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2">
    <mergeCell ref="B2:F2"/>
    <mergeCell ref="B20:F20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1:A1000"/>
  <sheetViews>
    <sheetView workbookViewId="0"/>
  </sheetViews>
  <sheetFormatPr defaultColWidth="11.21875" defaultRowHeight="15" customHeight="1" x14ac:dyDescent="0.2"/>
  <cols>
    <col min="1" max="26" width="8.777343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G1000"/>
  <sheetViews>
    <sheetView workbookViewId="0">
      <pane xSplit="1" topLeftCell="B1" activePane="topRight" state="frozen"/>
      <selection pane="topRight" activeCell="C2" sqref="C2"/>
    </sheetView>
  </sheetViews>
  <sheetFormatPr defaultColWidth="11.21875" defaultRowHeight="15" customHeight="1" x14ac:dyDescent="0.2"/>
  <cols>
    <col min="1" max="1" width="28" customWidth="1"/>
    <col min="2" max="2" width="9.44140625" customWidth="1"/>
    <col min="3" max="3" width="10.109375" customWidth="1"/>
    <col min="4" max="11" width="7.109375" customWidth="1"/>
    <col min="12" max="12" width="7.33203125" customWidth="1"/>
    <col min="13" max="24" width="7.109375" customWidth="1"/>
    <col min="25" max="33" width="7.33203125" customWidth="1"/>
  </cols>
  <sheetData>
    <row r="2" spans="1:33" ht="15.75" x14ac:dyDescent="0.25">
      <c r="A2" s="60" t="s">
        <v>59</v>
      </c>
      <c r="B2" s="61">
        <v>43100</v>
      </c>
      <c r="C2" s="61">
        <f t="shared" ref="C2:Z2" si="0">EDATE(B2,1)</f>
        <v>43131</v>
      </c>
      <c r="D2" s="61">
        <f t="shared" si="0"/>
        <v>43159</v>
      </c>
      <c r="E2" s="61">
        <f t="shared" si="0"/>
        <v>43187</v>
      </c>
      <c r="F2" s="61">
        <f t="shared" si="0"/>
        <v>43218</v>
      </c>
      <c r="G2" s="61">
        <f t="shared" si="0"/>
        <v>43248</v>
      </c>
      <c r="H2" s="61">
        <f t="shared" si="0"/>
        <v>43279</v>
      </c>
      <c r="I2" s="61">
        <f t="shared" si="0"/>
        <v>43309</v>
      </c>
      <c r="J2" s="61">
        <f t="shared" si="0"/>
        <v>43340</v>
      </c>
      <c r="K2" s="61">
        <f t="shared" si="0"/>
        <v>43371</v>
      </c>
      <c r="L2" s="61">
        <f t="shared" si="0"/>
        <v>43401</v>
      </c>
      <c r="M2" s="61">
        <f t="shared" si="0"/>
        <v>43432</v>
      </c>
      <c r="N2" s="61">
        <f t="shared" si="0"/>
        <v>43462</v>
      </c>
      <c r="O2" s="61">
        <f t="shared" si="0"/>
        <v>43493</v>
      </c>
      <c r="P2" s="61">
        <f t="shared" si="0"/>
        <v>43524</v>
      </c>
      <c r="Q2" s="61">
        <f t="shared" si="0"/>
        <v>43552</v>
      </c>
      <c r="R2" s="61">
        <f t="shared" si="0"/>
        <v>43583</v>
      </c>
      <c r="S2" s="61">
        <f t="shared" si="0"/>
        <v>43613</v>
      </c>
      <c r="T2" s="61">
        <f t="shared" si="0"/>
        <v>43644</v>
      </c>
      <c r="U2" s="61">
        <f t="shared" si="0"/>
        <v>43674</v>
      </c>
      <c r="V2" s="61">
        <f t="shared" si="0"/>
        <v>43705</v>
      </c>
      <c r="W2" s="61">
        <f t="shared" si="0"/>
        <v>43736</v>
      </c>
      <c r="X2" s="61">
        <f t="shared" si="0"/>
        <v>43766</v>
      </c>
      <c r="Y2" s="61">
        <f t="shared" si="0"/>
        <v>43797</v>
      </c>
      <c r="Z2" s="61">
        <f t="shared" si="0"/>
        <v>43827</v>
      </c>
      <c r="AA2" s="61">
        <v>43850</v>
      </c>
      <c r="AB2" s="61">
        <f>EDATE(AA2,1)</f>
        <v>43881</v>
      </c>
    </row>
    <row r="3" spans="1:33" ht="15.75" x14ac:dyDescent="0.25">
      <c r="A3" s="60" t="s">
        <v>37</v>
      </c>
      <c r="B3" s="62">
        <v>500</v>
      </c>
      <c r="C3" s="63">
        <f t="shared" ref="C3:W3" si="1">B3+166.6666666</f>
        <v>666.66666659999999</v>
      </c>
      <c r="D3" s="63">
        <f t="shared" si="1"/>
        <v>833.33333319999997</v>
      </c>
      <c r="E3" s="63">
        <f t="shared" si="1"/>
        <v>999.99999979999996</v>
      </c>
      <c r="F3" s="63">
        <f t="shared" si="1"/>
        <v>1166.6666663999999</v>
      </c>
      <c r="G3" s="63">
        <f t="shared" si="1"/>
        <v>1333.333333</v>
      </c>
      <c r="H3" s="63">
        <f t="shared" si="1"/>
        <v>1499.9999996000001</v>
      </c>
      <c r="I3" s="63">
        <f t="shared" si="1"/>
        <v>1666.6666662000002</v>
      </c>
      <c r="J3" s="63">
        <f t="shared" si="1"/>
        <v>1833.3333328000003</v>
      </c>
      <c r="K3" s="63">
        <f t="shared" si="1"/>
        <v>1999.9999994000004</v>
      </c>
      <c r="L3" s="63">
        <f t="shared" si="1"/>
        <v>2166.6666660000005</v>
      </c>
      <c r="M3" s="63">
        <f t="shared" si="1"/>
        <v>2333.3333326000006</v>
      </c>
      <c r="N3" s="63">
        <f t="shared" si="1"/>
        <v>2499.9999992000007</v>
      </c>
      <c r="O3" s="63">
        <f t="shared" si="1"/>
        <v>2666.6666658000008</v>
      </c>
      <c r="P3" s="63">
        <f t="shared" si="1"/>
        <v>2833.3333324000009</v>
      </c>
      <c r="Q3" s="63">
        <f t="shared" si="1"/>
        <v>2999.999999000001</v>
      </c>
      <c r="R3" s="63">
        <f t="shared" si="1"/>
        <v>3166.6666656000011</v>
      </c>
      <c r="S3" s="63">
        <f t="shared" si="1"/>
        <v>3333.3333322000012</v>
      </c>
      <c r="T3" s="63">
        <f t="shared" si="1"/>
        <v>3499.9999988000013</v>
      </c>
      <c r="U3" s="63">
        <f t="shared" si="1"/>
        <v>3666.6666654000014</v>
      </c>
      <c r="V3" s="63">
        <f t="shared" si="1"/>
        <v>3833.3333320000015</v>
      </c>
      <c r="W3" s="63">
        <f t="shared" si="1"/>
        <v>3999.9999986000016</v>
      </c>
      <c r="X3" s="63">
        <v>4167</v>
      </c>
      <c r="Y3" s="63">
        <v>4333</v>
      </c>
      <c r="Z3" s="63">
        <v>500</v>
      </c>
      <c r="AA3" s="63">
        <v>667</v>
      </c>
      <c r="AB3" s="63">
        <v>833</v>
      </c>
    </row>
    <row r="4" spans="1:33" ht="15.75" x14ac:dyDescent="0.25">
      <c r="A4" s="60" t="s">
        <v>41</v>
      </c>
      <c r="B4" s="64">
        <v>125</v>
      </c>
      <c r="C4" s="64">
        <v>125</v>
      </c>
      <c r="D4" s="64">
        <v>125</v>
      </c>
      <c r="E4" s="64">
        <v>125</v>
      </c>
      <c r="F4" s="64">
        <v>125</v>
      </c>
      <c r="G4" s="64">
        <v>125</v>
      </c>
      <c r="H4" s="64">
        <v>125</v>
      </c>
      <c r="I4" s="64">
        <v>125</v>
      </c>
      <c r="J4" s="64">
        <v>125</v>
      </c>
      <c r="K4" s="64">
        <v>125</v>
      </c>
      <c r="L4" s="64">
        <v>50</v>
      </c>
      <c r="M4" s="64">
        <v>50</v>
      </c>
      <c r="N4" s="64">
        <v>50</v>
      </c>
      <c r="O4" s="64">
        <v>50</v>
      </c>
      <c r="P4" s="64">
        <v>50</v>
      </c>
      <c r="Q4" s="64">
        <v>50</v>
      </c>
      <c r="R4" s="64">
        <v>50</v>
      </c>
      <c r="S4" s="64">
        <v>50</v>
      </c>
      <c r="T4" s="64">
        <v>50</v>
      </c>
      <c r="U4" s="64">
        <v>50</v>
      </c>
      <c r="V4" s="64">
        <v>50</v>
      </c>
      <c r="W4" s="64">
        <v>50</v>
      </c>
      <c r="X4" s="64">
        <v>50</v>
      </c>
      <c r="Y4" s="64">
        <v>50</v>
      </c>
      <c r="Z4" s="64">
        <v>50</v>
      </c>
      <c r="AA4" s="64">
        <v>50</v>
      </c>
      <c r="AB4" s="64">
        <v>50</v>
      </c>
    </row>
    <row r="5" spans="1:33" ht="15.75" x14ac:dyDescent="0.25">
      <c r="A5" s="60" t="s">
        <v>60</v>
      </c>
      <c r="B5" s="62">
        <v>190</v>
      </c>
      <c r="C5" s="63">
        <f t="shared" ref="C5:U5" si="2">B5+10</f>
        <v>200</v>
      </c>
      <c r="D5" s="63">
        <f t="shared" si="2"/>
        <v>210</v>
      </c>
      <c r="E5" s="63">
        <f t="shared" si="2"/>
        <v>220</v>
      </c>
      <c r="F5" s="63">
        <f t="shared" si="2"/>
        <v>230</v>
      </c>
      <c r="G5" s="63">
        <f t="shared" si="2"/>
        <v>240</v>
      </c>
      <c r="H5" s="63">
        <f t="shared" si="2"/>
        <v>250</v>
      </c>
      <c r="I5" s="63">
        <f t="shared" si="2"/>
        <v>260</v>
      </c>
      <c r="J5" s="63">
        <f t="shared" si="2"/>
        <v>270</v>
      </c>
      <c r="K5" s="63">
        <f t="shared" si="2"/>
        <v>280</v>
      </c>
      <c r="L5" s="63">
        <f t="shared" si="2"/>
        <v>290</v>
      </c>
      <c r="M5" s="63">
        <f t="shared" si="2"/>
        <v>300</v>
      </c>
      <c r="N5" s="63">
        <f t="shared" si="2"/>
        <v>310</v>
      </c>
      <c r="O5" s="63">
        <f t="shared" si="2"/>
        <v>320</v>
      </c>
      <c r="P5" s="63">
        <f t="shared" si="2"/>
        <v>330</v>
      </c>
      <c r="Q5" s="63">
        <f t="shared" si="2"/>
        <v>340</v>
      </c>
      <c r="R5" s="63">
        <f t="shared" si="2"/>
        <v>350</v>
      </c>
      <c r="S5" s="63">
        <f t="shared" si="2"/>
        <v>360</v>
      </c>
      <c r="T5" s="63">
        <f t="shared" si="2"/>
        <v>370</v>
      </c>
      <c r="U5" s="63">
        <f t="shared" si="2"/>
        <v>380</v>
      </c>
      <c r="V5" s="11">
        <v>45</v>
      </c>
      <c r="W5" s="11">
        <v>45</v>
      </c>
      <c r="X5" s="11">
        <v>60</v>
      </c>
      <c r="Y5" s="11">
        <v>75</v>
      </c>
      <c r="Z5" s="11">
        <v>90</v>
      </c>
      <c r="AA5" s="11">
        <v>105</v>
      </c>
      <c r="AB5" s="11">
        <v>120</v>
      </c>
      <c r="AC5" s="11"/>
      <c r="AD5" s="11"/>
      <c r="AE5" s="11"/>
      <c r="AF5" s="11"/>
      <c r="AG5" s="11"/>
    </row>
    <row r="6" spans="1:33" ht="15.75" x14ac:dyDescent="0.25">
      <c r="A6" s="60" t="s">
        <v>46</v>
      </c>
      <c r="B6" s="64">
        <v>12.5</v>
      </c>
      <c r="C6" s="64">
        <v>12.5</v>
      </c>
      <c r="D6" s="64">
        <v>12.5</v>
      </c>
      <c r="E6" s="64">
        <v>12.5</v>
      </c>
      <c r="F6" s="64">
        <v>12.5</v>
      </c>
      <c r="G6" s="64">
        <v>12.5</v>
      </c>
      <c r="H6" s="64">
        <v>12.5</v>
      </c>
      <c r="I6" s="64">
        <v>12.5</v>
      </c>
      <c r="J6" s="64">
        <v>12.5</v>
      </c>
      <c r="K6" s="64">
        <v>12.5</v>
      </c>
      <c r="L6" s="64">
        <v>12.5</v>
      </c>
      <c r="M6" s="64">
        <v>12.5</v>
      </c>
      <c r="N6" s="64">
        <v>12.5</v>
      </c>
      <c r="O6" s="64">
        <v>12.5</v>
      </c>
      <c r="P6" s="64">
        <v>12.5</v>
      </c>
      <c r="Q6" s="64">
        <v>12.5</v>
      </c>
      <c r="R6" s="64">
        <v>12.5</v>
      </c>
      <c r="S6" s="64">
        <v>12.5</v>
      </c>
      <c r="T6" s="64">
        <v>12.5</v>
      </c>
      <c r="U6" s="64">
        <v>12.5</v>
      </c>
      <c r="V6" s="64">
        <v>12.5</v>
      </c>
      <c r="W6" s="64">
        <v>12.5</v>
      </c>
      <c r="X6" s="64">
        <v>12.5</v>
      </c>
      <c r="Y6" s="64">
        <v>12.5</v>
      </c>
      <c r="Z6" s="64">
        <v>12.5</v>
      </c>
      <c r="AA6" s="64">
        <v>12.5</v>
      </c>
      <c r="AB6" s="64">
        <v>12.5</v>
      </c>
    </row>
    <row r="7" spans="1:33" ht="15.75" x14ac:dyDescent="0.25">
      <c r="A7" s="60" t="s">
        <v>40</v>
      </c>
      <c r="B7" s="64">
        <v>345</v>
      </c>
      <c r="C7" s="64">
        <v>345</v>
      </c>
      <c r="D7" s="64">
        <v>345</v>
      </c>
      <c r="E7" s="64">
        <v>345</v>
      </c>
      <c r="F7" s="64">
        <v>345</v>
      </c>
      <c r="G7" s="64">
        <v>345</v>
      </c>
      <c r="H7" s="64">
        <v>345</v>
      </c>
      <c r="I7" s="64">
        <v>345</v>
      </c>
      <c r="J7" s="64">
        <v>345</v>
      </c>
      <c r="K7" s="64">
        <v>345</v>
      </c>
      <c r="L7" s="64">
        <v>450</v>
      </c>
      <c r="M7" s="64">
        <v>450</v>
      </c>
      <c r="N7" s="64">
        <v>450</v>
      </c>
      <c r="O7" s="64">
        <v>450</v>
      </c>
      <c r="P7" s="64">
        <v>450</v>
      </c>
      <c r="Q7" s="64">
        <v>450</v>
      </c>
      <c r="R7" s="64">
        <v>450</v>
      </c>
      <c r="S7" s="64">
        <v>450</v>
      </c>
      <c r="T7" s="64">
        <v>450</v>
      </c>
      <c r="U7" s="64">
        <v>450</v>
      </c>
      <c r="V7" s="64">
        <v>450</v>
      </c>
      <c r="W7" s="64">
        <v>450</v>
      </c>
      <c r="X7" s="64">
        <v>450</v>
      </c>
      <c r="Y7" s="64">
        <v>450</v>
      </c>
      <c r="Z7" s="64">
        <v>450</v>
      </c>
      <c r="AA7" s="64">
        <v>450</v>
      </c>
      <c r="AB7" s="64">
        <v>450</v>
      </c>
    </row>
    <row r="8" spans="1:33" ht="15.75" x14ac:dyDescent="0.25">
      <c r="A8" s="60" t="s">
        <v>44</v>
      </c>
      <c r="L8" s="62">
        <v>37.5</v>
      </c>
      <c r="M8" s="62">
        <v>37.5</v>
      </c>
      <c r="N8" s="62">
        <v>37.5</v>
      </c>
      <c r="O8" s="62">
        <v>37.5</v>
      </c>
      <c r="P8" s="62">
        <v>37.5</v>
      </c>
      <c r="Q8" s="62">
        <v>37.5</v>
      </c>
      <c r="R8" s="62">
        <v>37.5</v>
      </c>
      <c r="S8" s="62">
        <v>37.5</v>
      </c>
      <c r="T8" s="62">
        <v>37.5</v>
      </c>
      <c r="U8" s="62">
        <v>37.5</v>
      </c>
      <c r="V8" s="62">
        <v>37.5</v>
      </c>
      <c r="W8" s="62">
        <v>37.5</v>
      </c>
      <c r="X8" s="62">
        <v>37.5</v>
      </c>
      <c r="Y8" s="62">
        <v>37.5</v>
      </c>
      <c r="Z8" s="62">
        <v>37.5</v>
      </c>
      <c r="AA8" s="62">
        <v>38</v>
      </c>
      <c r="AB8" s="62">
        <v>38</v>
      </c>
    </row>
    <row r="9" spans="1:33" ht="15.75" x14ac:dyDescent="0.25">
      <c r="A9" s="60" t="s">
        <v>49</v>
      </c>
      <c r="B9" s="62">
        <v>450</v>
      </c>
      <c r="C9" s="62">
        <v>450</v>
      </c>
      <c r="D9" s="62">
        <v>450</v>
      </c>
      <c r="E9" s="62">
        <v>450</v>
      </c>
      <c r="F9" s="62">
        <v>450</v>
      </c>
      <c r="G9" s="62">
        <v>450</v>
      </c>
      <c r="H9" s="62">
        <v>450</v>
      </c>
      <c r="I9" s="62">
        <v>450</v>
      </c>
      <c r="J9" s="62">
        <v>450</v>
      </c>
      <c r="K9" s="62">
        <v>450</v>
      </c>
      <c r="L9" s="62">
        <v>480</v>
      </c>
      <c r="M9" s="62">
        <v>480</v>
      </c>
      <c r="N9" s="62">
        <v>480</v>
      </c>
      <c r="O9" s="62">
        <v>480</v>
      </c>
      <c r="P9" s="62">
        <v>480</v>
      </c>
      <c r="Q9" s="62">
        <v>480</v>
      </c>
      <c r="R9" s="62">
        <v>480</v>
      </c>
      <c r="S9" s="62">
        <v>480</v>
      </c>
      <c r="T9" s="62">
        <v>480</v>
      </c>
      <c r="U9" s="62">
        <v>480</v>
      </c>
      <c r="V9" s="62">
        <v>330</v>
      </c>
      <c r="W9" s="62">
        <v>330</v>
      </c>
      <c r="X9" s="62">
        <v>480</v>
      </c>
      <c r="Y9" s="62">
        <v>480</v>
      </c>
      <c r="Z9" s="62">
        <v>480</v>
      </c>
      <c r="AA9" s="62">
        <v>480</v>
      </c>
      <c r="AB9" s="62">
        <v>480</v>
      </c>
    </row>
    <row r="10" spans="1:33" ht="15.75" x14ac:dyDescent="0.25">
      <c r="A10" s="60" t="s">
        <v>61</v>
      </c>
      <c r="B10" s="62">
        <f t="shared" ref="B10:AB10" si="3">SUM(B3:B9)</f>
        <v>1622.5</v>
      </c>
      <c r="C10" s="62">
        <f t="shared" si="3"/>
        <v>1799.1666666000001</v>
      </c>
      <c r="D10" s="62">
        <f t="shared" si="3"/>
        <v>1975.8333332</v>
      </c>
      <c r="E10" s="62">
        <f t="shared" si="3"/>
        <v>2152.4999997999998</v>
      </c>
      <c r="F10" s="62">
        <f t="shared" si="3"/>
        <v>2329.1666663999999</v>
      </c>
      <c r="G10" s="62">
        <f t="shared" si="3"/>
        <v>2505.833333</v>
      </c>
      <c r="H10" s="62">
        <f t="shared" si="3"/>
        <v>2682.4999996000001</v>
      </c>
      <c r="I10" s="62">
        <f t="shared" si="3"/>
        <v>2859.1666662000002</v>
      </c>
      <c r="J10" s="62">
        <f t="shared" si="3"/>
        <v>3035.8333328000003</v>
      </c>
      <c r="K10" s="62">
        <f t="shared" si="3"/>
        <v>3212.4999994000004</v>
      </c>
      <c r="L10" s="62">
        <f t="shared" si="3"/>
        <v>3486.6666660000005</v>
      </c>
      <c r="M10" s="62">
        <f t="shared" si="3"/>
        <v>3663.3333326000006</v>
      </c>
      <c r="N10" s="62">
        <f t="shared" si="3"/>
        <v>3839.9999992000007</v>
      </c>
      <c r="O10" s="62">
        <f t="shared" si="3"/>
        <v>4016.6666658000008</v>
      </c>
      <c r="P10" s="62">
        <f t="shared" si="3"/>
        <v>4193.3333324000014</v>
      </c>
      <c r="Q10" s="62">
        <f t="shared" si="3"/>
        <v>4369.9999990000015</v>
      </c>
      <c r="R10" s="62">
        <f t="shared" si="3"/>
        <v>4546.6666656000016</v>
      </c>
      <c r="S10" s="62">
        <f t="shared" si="3"/>
        <v>4723.3333322000017</v>
      </c>
      <c r="T10" s="62">
        <f t="shared" si="3"/>
        <v>4899.9999988000018</v>
      </c>
      <c r="U10" s="62">
        <f t="shared" si="3"/>
        <v>5076.6666654000019</v>
      </c>
      <c r="V10" s="62">
        <f t="shared" si="3"/>
        <v>4758.333332000002</v>
      </c>
      <c r="W10" s="62">
        <f t="shared" si="3"/>
        <v>4924.9999986000021</v>
      </c>
      <c r="X10" s="62">
        <f t="shared" si="3"/>
        <v>5257</v>
      </c>
      <c r="Y10" s="62">
        <f t="shared" si="3"/>
        <v>5438</v>
      </c>
      <c r="Z10" s="62">
        <f t="shared" si="3"/>
        <v>1620</v>
      </c>
      <c r="AA10" s="62">
        <f t="shared" si="3"/>
        <v>1802.5</v>
      </c>
      <c r="AB10" s="62">
        <f t="shared" si="3"/>
        <v>1983.5</v>
      </c>
    </row>
    <row r="13" spans="1:33" ht="15.75" x14ac:dyDescent="0.25">
      <c r="A13" s="61" t="s">
        <v>59</v>
      </c>
      <c r="B13" s="61">
        <f t="shared" ref="B13:Z13" si="4">B2</f>
        <v>43100</v>
      </c>
      <c r="C13" s="61">
        <f t="shared" si="4"/>
        <v>43131</v>
      </c>
      <c r="D13" s="61">
        <f t="shared" si="4"/>
        <v>43159</v>
      </c>
      <c r="E13" s="61">
        <f t="shared" si="4"/>
        <v>43187</v>
      </c>
      <c r="F13" s="61">
        <f t="shared" si="4"/>
        <v>43218</v>
      </c>
      <c r="G13" s="61">
        <f t="shared" si="4"/>
        <v>43248</v>
      </c>
      <c r="H13" s="61">
        <f t="shared" si="4"/>
        <v>43279</v>
      </c>
      <c r="I13" s="61">
        <f t="shared" si="4"/>
        <v>43309</v>
      </c>
      <c r="J13" s="61">
        <f t="shared" si="4"/>
        <v>43340</v>
      </c>
      <c r="K13" s="61">
        <f t="shared" si="4"/>
        <v>43371</v>
      </c>
      <c r="L13" s="61">
        <f t="shared" si="4"/>
        <v>43401</v>
      </c>
      <c r="M13" s="61">
        <f t="shared" si="4"/>
        <v>43432</v>
      </c>
      <c r="N13" s="61">
        <f t="shared" si="4"/>
        <v>43462</v>
      </c>
      <c r="O13" s="61">
        <f t="shared" si="4"/>
        <v>43493</v>
      </c>
      <c r="P13" s="61">
        <f t="shared" si="4"/>
        <v>43524</v>
      </c>
      <c r="Q13" s="61">
        <f t="shared" si="4"/>
        <v>43552</v>
      </c>
      <c r="R13" s="61">
        <f t="shared" si="4"/>
        <v>43583</v>
      </c>
      <c r="S13" s="61">
        <f t="shared" si="4"/>
        <v>43613</v>
      </c>
      <c r="T13" s="61">
        <f t="shared" si="4"/>
        <v>43644</v>
      </c>
      <c r="U13" s="61">
        <f t="shared" si="4"/>
        <v>43674</v>
      </c>
      <c r="V13" s="61">
        <f t="shared" si="4"/>
        <v>43705</v>
      </c>
      <c r="W13" s="61">
        <f t="shared" si="4"/>
        <v>43736</v>
      </c>
      <c r="X13" s="61">
        <f t="shared" si="4"/>
        <v>43766</v>
      </c>
      <c r="Y13" s="61">
        <f t="shared" si="4"/>
        <v>43797</v>
      </c>
      <c r="Z13" s="61">
        <f t="shared" si="4"/>
        <v>43827</v>
      </c>
      <c r="AA13" s="61">
        <v>43850</v>
      </c>
      <c r="AB13" s="61">
        <f>AB2</f>
        <v>43881</v>
      </c>
      <c r="AC13" s="61"/>
      <c r="AD13" s="61"/>
      <c r="AE13" s="61"/>
      <c r="AF13" s="61"/>
      <c r="AG13" s="61"/>
    </row>
    <row r="14" spans="1:33" ht="15.75" x14ac:dyDescent="0.25">
      <c r="A14" s="64" t="s">
        <v>62</v>
      </c>
      <c r="B14" s="64">
        <v>3749</v>
      </c>
      <c r="C14" s="64">
        <v>3901</v>
      </c>
      <c r="D14" s="64">
        <v>4061</v>
      </c>
      <c r="E14" s="64">
        <v>4287</v>
      </c>
      <c r="F14" s="64">
        <v>4441</v>
      </c>
      <c r="G14" s="64">
        <v>4466</v>
      </c>
      <c r="H14" s="64">
        <v>4742</v>
      </c>
      <c r="I14" s="64">
        <v>4777</v>
      </c>
      <c r="J14" s="64">
        <v>4668</v>
      </c>
      <c r="K14" s="64">
        <v>4222</v>
      </c>
      <c r="L14" s="64">
        <v>6325</v>
      </c>
      <c r="M14" s="64">
        <v>5965</v>
      </c>
      <c r="N14" s="64">
        <v>5991</v>
      </c>
      <c r="O14" s="64">
        <v>6026</v>
      </c>
      <c r="P14" s="64">
        <v>6313</v>
      </c>
      <c r="Q14" s="64">
        <v>6566</v>
      </c>
      <c r="R14" s="64">
        <v>6591</v>
      </c>
      <c r="S14" s="64">
        <v>6463</v>
      </c>
      <c r="T14" s="64">
        <v>6614</v>
      </c>
      <c r="U14" s="64">
        <v>6952</v>
      </c>
      <c r="V14" s="64">
        <v>6358</v>
      </c>
      <c r="W14" s="64">
        <v>6832</v>
      </c>
      <c r="X14" s="64">
        <v>7620</v>
      </c>
      <c r="Y14" s="64">
        <v>7970</v>
      </c>
      <c r="Z14" s="64">
        <v>4320</v>
      </c>
      <c r="AA14" s="64">
        <v>4358</v>
      </c>
      <c r="AB14" s="64">
        <v>4688</v>
      </c>
    </row>
    <row r="16" spans="1:33" ht="15.75" x14ac:dyDescent="0.25">
      <c r="A16" s="11" t="s">
        <v>63</v>
      </c>
      <c r="B16" s="62">
        <f t="shared" ref="B16:AB16" si="5">B14-B10</f>
        <v>2126.5</v>
      </c>
      <c r="C16" s="62">
        <f t="shared" si="5"/>
        <v>2101.8333333999999</v>
      </c>
      <c r="D16" s="62">
        <f t="shared" si="5"/>
        <v>2085.1666667999998</v>
      </c>
      <c r="E16" s="62">
        <f t="shared" si="5"/>
        <v>2134.5000002000002</v>
      </c>
      <c r="F16" s="62">
        <f t="shared" si="5"/>
        <v>2111.8333336000001</v>
      </c>
      <c r="G16" s="62">
        <f t="shared" si="5"/>
        <v>1960.166667</v>
      </c>
      <c r="H16" s="62">
        <f t="shared" si="5"/>
        <v>2059.5000003999999</v>
      </c>
      <c r="I16" s="62">
        <f t="shared" si="5"/>
        <v>1917.8333337999998</v>
      </c>
      <c r="J16" s="62">
        <f t="shared" si="5"/>
        <v>1632.1666671999997</v>
      </c>
      <c r="K16" s="62">
        <f t="shared" si="5"/>
        <v>1009.5000005999996</v>
      </c>
      <c r="L16" s="62">
        <f t="shared" si="5"/>
        <v>2838.3333339999995</v>
      </c>
      <c r="M16" s="62">
        <f t="shared" si="5"/>
        <v>2301.6666673999994</v>
      </c>
      <c r="N16" s="62">
        <f t="shared" si="5"/>
        <v>2151.0000007999993</v>
      </c>
      <c r="O16" s="62">
        <f t="shared" si="5"/>
        <v>2009.3333341999992</v>
      </c>
      <c r="P16" s="62">
        <f t="shared" si="5"/>
        <v>2119.6666675999986</v>
      </c>
      <c r="Q16" s="62">
        <f t="shared" si="5"/>
        <v>2196.0000009999985</v>
      </c>
      <c r="R16" s="62">
        <f t="shared" si="5"/>
        <v>2044.3333343999984</v>
      </c>
      <c r="S16" s="62">
        <f t="shared" si="5"/>
        <v>1739.6666677999983</v>
      </c>
      <c r="T16" s="62">
        <f t="shared" si="5"/>
        <v>1714.0000011999982</v>
      </c>
      <c r="U16" s="62">
        <f t="shared" si="5"/>
        <v>1875.3333345999981</v>
      </c>
      <c r="V16" s="62">
        <f t="shared" si="5"/>
        <v>1599.666667999998</v>
      </c>
      <c r="W16" s="62">
        <f t="shared" si="5"/>
        <v>1907.0000013999979</v>
      </c>
      <c r="X16" s="62">
        <f t="shared" si="5"/>
        <v>2363</v>
      </c>
      <c r="Y16" s="62">
        <f t="shared" si="5"/>
        <v>2532</v>
      </c>
      <c r="Z16" s="62">
        <f t="shared" si="5"/>
        <v>2700</v>
      </c>
      <c r="AA16" s="62">
        <f t="shared" si="5"/>
        <v>2555.5</v>
      </c>
      <c r="AB16" s="62">
        <f t="shared" si="5"/>
        <v>2704.5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rintOptions horizontalCentered="1"/>
  <pageMargins left="0.25" right="0.25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Treasurer's Report</vt:lpstr>
      <vt:lpstr>Budget vs. Actual</vt:lpstr>
      <vt:lpstr>Graph-Needs vs. Actual</vt:lpstr>
      <vt:lpstr>Financial Needs for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 S</dc:creator>
  <cp:lastModifiedBy>Owner</cp:lastModifiedBy>
  <dcterms:created xsi:type="dcterms:W3CDTF">2020-05-15T16:55:27Z</dcterms:created>
  <dcterms:modified xsi:type="dcterms:W3CDTF">2020-05-15T16:55:27Z</dcterms:modified>
</cp:coreProperties>
</file>