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31D7AFC9-EDD6-4F38-A32E-DC70E13AB38F}" xr6:coauthVersionLast="45" xr6:coauthVersionMax="45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6" i="2" l="1"/>
  <c r="AD10" i="2"/>
  <c r="AC16" i="2"/>
  <c r="AC10" i="2"/>
  <c r="AC2" i="2"/>
  <c r="AD2" i="2" s="1"/>
  <c r="AD13" i="2" s="1"/>
  <c r="AB10" i="2"/>
  <c r="AB16" i="2" s="1"/>
  <c r="AB2" i="2"/>
  <c r="AB13" i="2" s="1"/>
  <c r="AA10" i="2"/>
  <c r="AA16" i="2" s="1"/>
  <c r="Y10" i="2"/>
  <c r="Y16" i="2" s="1"/>
  <c r="X10" i="2"/>
  <c r="X16" i="2"/>
  <c r="E18" i="4"/>
  <c r="F18" i="4" s="1"/>
  <c r="D18" i="4"/>
  <c r="F17" i="4"/>
  <c r="F15" i="4"/>
  <c r="F14" i="4"/>
  <c r="F13" i="4"/>
  <c r="F11" i="4"/>
  <c r="F10" i="4"/>
  <c r="F9" i="4"/>
  <c r="E7" i="4"/>
  <c r="D7" i="4"/>
  <c r="F7" i="4"/>
  <c r="C18" i="1"/>
  <c r="C28" i="1" s="1"/>
  <c r="C42" i="1" s="1"/>
  <c r="F6" i="4"/>
  <c r="F5" i="4"/>
  <c r="C3" i="2"/>
  <c r="D3" i="2" s="1"/>
  <c r="C5" i="2"/>
  <c r="D5" i="2"/>
  <c r="E5" i="2"/>
  <c r="F5" i="2"/>
  <c r="G5" i="2" s="1"/>
  <c r="H5" i="2" s="1"/>
  <c r="I5" i="2" s="1"/>
  <c r="J5" i="2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C26" i="1"/>
  <c r="C2" i="2"/>
  <c r="D2" i="2"/>
  <c r="D13" i="2" s="1"/>
  <c r="E2" i="2"/>
  <c r="E13" i="2" s="1"/>
  <c r="F2" i="2"/>
  <c r="G2" i="2" s="1"/>
  <c r="H2" i="2" s="1"/>
  <c r="C40" i="1"/>
  <c r="B13" i="2"/>
  <c r="C13" i="2"/>
  <c r="G13" i="2"/>
  <c r="B10" i="2"/>
  <c r="B16" i="2" s="1"/>
  <c r="Z10" i="2"/>
  <c r="Z16" i="2" s="1"/>
  <c r="C10" i="2"/>
  <c r="C16" i="2" s="1"/>
  <c r="H13" i="2" l="1"/>
  <c r="I2" i="2"/>
  <c r="E3" i="2"/>
  <c r="D10" i="2"/>
  <c r="D16" i="2" s="1"/>
  <c r="F13" i="2"/>
  <c r="AC13" i="2"/>
  <c r="I13" i="2" l="1"/>
  <c r="J2" i="2"/>
  <c r="F3" i="2"/>
  <c r="E10" i="2"/>
  <c r="E16" i="2" s="1"/>
  <c r="F10" i="2" l="1"/>
  <c r="F16" i="2" s="1"/>
  <c r="G3" i="2"/>
  <c r="K2" i="2"/>
  <c r="J13" i="2"/>
  <c r="H3" i="2" l="1"/>
  <c r="G10" i="2"/>
  <c r="G16" i="2" s="1"/>
  <c r="L2" i="2"/>
  <c r="K13" i="2"/>
  <c r="L13" i="2" l="1"/>
  <c r="M2" i="2"/>
  <c r="I3" i="2"/>
  <c r="H10" i="2"/>
  <c r="H16" i="2" s="1"/>
  <c r="M13" i="2" l="1"/>
  <c r="N2" i="2"/>
  <c r="J3" i="2"/>
  <c r="I10" i="2"/>
  <c r="I16" i="2" s="1"/>
  <c r="J10" i="2" l="1"/>
  <c r="J16" i="2" s="1"/>
  <c r="K3" i="2"/>
  <c r="O2" i="2"/>
  <c r="N13" i="2"/>
  <c r="L3" i="2" l="1"/>
  <c r="K10" i="2"/>
  <c r="K16" i="2" s="1"/>
  <c r="P2" i="2"/>
  <c r="O13" i="2"/>
  <c r="P13" i="2" l="1"/>
  <c r="Q2" i="2"/>
  <c r="M3" i="2"/>
  <c r="L10" i="2"/>
  <c r="L16" i="2" s="1"/>
  <c r="N3" i="2" l="1"/>
  <c r="M10" i="2"/>
  <c r="M16" i="2" s="1"/>
  <c r="Q13" i="2"/>
  <c r="R2" i="2"/>
  <c r="S2" i="2" l="1"/>
  <c r="R13" i="2"/>
  <c r="N10" i="2"/>
  <c r="N16" i="2" s="1"/>
  <c r="O3" i="2"/>
  <c r="P3" i="2" l="1"/>
  <c r="O10" i="2"/>
  <c r="O16" i="2" s="1"/>
  <c r="T2" i="2"/>
  <c r="S13" i="2"/>
  <c r="T13" i="2" l="1"/>
  <c r="U2" i="2"/>
  <c r="Q3" i="2"/>
  <c r="P10" i="2"/>
  <c r="P16" i="2" s="1"/>
  <c r="R3" i="2" l="1"/>
  <c r="Q10" i="2"/>
  <c r="Q16" i="2" s="1"/>
  <c r="U13" i="2"/>
  <c r="V2" i="2"/>
  <c r="V13" i="2" l="1"/>
  <c r="W2" i="2"/>
  <c r="R10" i="2"/>
  <c r="R16" i="2" s="1"/>
  <c r="S3" i="2"/>
  <c r="S10" i="2" l="1"/>
  <c r="S16" i="2" s="1"/>
  <c r="T3" i="2"/>
  <c r="X2" i="2"/>
  <c r="W13" i="2"/>
  <c r="U3" i="2" l="1"/>
  <c r="T10" i="2"/>
  <c r="T16" i="2" s="1"/>
  <c r="X13" i="2"/>
  <c r="Y2" i="2"/>
  <c r="Y13" i="2" l="1"/>
  <c r="Z2" i="2"/>
  <c r="Z13" i="2" s="1"/>
  <c r="U10" i="2"/>
  <c r="U16" i="2" s="1"/>
  <c r="V3" i="2"/>
  <c r="W3" i="2" l="1"/>
  <c r="W10" i="2" s="1"/>
  <c r="W16" i="2" s="1"/>
  <c r="V10" i="2"/>
  <c r="V16" i="2" s="1"/>
</calcChain>
</file>

<file path=xl/sharedStrings.xml><?xml version="1.0" encoding="utf-8"?>
<sst xmlns="http://schemas.openxmlformats.org/spreadsheetml/2006/main" count="73" uniqueCount="60">
  <si>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</si>
  <si>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</si>
  <si>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</si>
  <si>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</si>
  <si>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</si>
  <si>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</si>
  <si>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</si>
  <si>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</si>
  <si>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</si>
  <si>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</si>
  <si>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</si>
  <si>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</si>
  <si>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</si>
  <si>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</si>
  <si>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</si>
  <si>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</si>
  <si>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</si>
  <si>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</si>
  <si>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</si>
  <si>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</si>
  <si>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</si>
  <si>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</si>
  <si>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</si>
  <si>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</si>
  <si>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</si>
  <si>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</si>
  <si>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</si>
  <si>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</si>
  <si>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</si>
  <si>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</si>
  <si>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</si>
  <si>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</si>
  <si>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</si>
  <si>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</si>
  <si>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</si>
  <si>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</si>
  <si>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</si>
  <si>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</si>
  <si>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</si>
  <si>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</si>
  <si>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</si>
  <si>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</si>
  <si>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</si>
  <si>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</si>
  <si>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</si>
  <si>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</si>
  <si>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</si>
  <si>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</si>
  <si>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</si>
  <si>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</si>
  <si>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</si>
  <si>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</si>
  <si>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</si>
  <si>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</si>
  <si>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</si>
  <si>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</si>
  <si>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</si>
  <si>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</si>
  <si>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- 4/1/2020</t>
  </si>
  <si>
    <t>General Fund Ending Balance - 4/30/2020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</si>
</sst>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9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Normal" xfId="0" builtinId="0"/>
    <cellStyle name="Normal 2" xfId="30" xr:uid="{00000000-0005-0000-0000-000026000000}"/>
    <cellStyle name="Normal 3" xfId="28" xr:uid="{00000000-0005-0000-0000-000027000000}"/>
    <cellStyle name="Normal 4" xfId="33" xr:uid="{00000000-0005-0000-0000-000028000000}"/>
    <cellStyle name="Normal 5" xfId="36" xr:uid="{00000000-0005-0000-0000-000029000000}"/>
    <cellStyle name="Normal 6" xfId="39" xr:uid="{00000000-0005-0000-0000-00002A000000}"/>
    <cellStyle name="Normal 7" xfId="42" xr:uid="{00000000-0005-0000-0000-00002B000000}"/>
    <cellStyle name="Percent 2" xfId="32" xr:uid="{00000000-0005-0000-0000-00002C000000}"/>
    <cellStyle name="Percent 3" xfId="35" xr:uid="{00000000-0005-0000-0000-00002D000000}"/>
    <cellStyle name="Percent 4" xfId="38" xr:uid="{00000000-0005-0000-0000-00002E000000}"/>
    <cellStyle name="Percent 5" xfId="41" xr:uid="{00000000-0005-0000-0000-00002F000000}"/>
    <cellStyle name="Percent 6" xfId="44" xr:uid="{00000000-0005-0000-0000-00003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919400"/>
        <c:axId val="2096211784"/>
        <c:extLst/>
      </c:lineChart>
      <c:dateAx>
        <c:axId val="208991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211784"/>
        <c:crosses val="autoZero"/>
        <c:auto val="1"/>
        <c:lblOffset val="100"/>
        <c:baseTimeUnit val="days"/>
      </c:dateAx>
      <c:valAx>
        <c:axId val="209621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919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43951</v>
      </c>
      <c r="B3" s="84"/>
      <c r="C3" s="84"/>
      <c r="D3" s="84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4888.3599999999997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/>
      <c r="B8" s="75"/>
      <c r="C8" s="76"/>
    </row>
    <row r="9" spans="1:4">
      <c r="A9" s="74"/>
      <c r="B9" s="75"/>
      <c r="C9" s="76"/>
    </row>
    <row r="10" spans="1:4" ht="14.1" customHeight="1">
      <c r="A10" s="74"/>
      <c r="B10" s="75"/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0.2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0.2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9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80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4888.5599999999995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1166.67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150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480</v>
      </c>
      <c r="D39" s="34" t="s">
        <v>55</v>
      </c>
    </row>
    <row r="40" spans="1:4" ht="20.25">
      <c r="A40" s="38" t="s">
        <v>29</v>
      </c>
      <c r="B40" s="35"/>
      <c r="C40" s="40">
        <f>SUM(C33:C39)</f>
        <v>2346.67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2541.8899999999994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51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21" sqref="E21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3660</v>
      </c>
      <c r="E5" s="72">
        <v>1841.16</v>
      </c>
      <c r="F5" s="71">
        <f>SUM(E5-D5)</f>
        <v>-1818.84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1200</v>
      </c>
      <c r="E6" s="58">
        <v>1319.7</v>
      </c>
      <c r="F6" s="61">
        <f>SUM(E6-D6)</f>
        <v>119.70000000000005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4860</v>
      </c>
      <c r="E7" s="70">
        <f>SUM(E5+E6)</f>
        <v>3160.86</v>
      </c>
      <c r="F7" s="70">
        <f>SUM(E7-D7)</f>
        <v>-1699.1399999999999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2000</v>
      </c>
      <c r="E9" s="56">
        <v>3900</v>
      </c>
      <c r="F9" s="70">
        <f t="shared" ref="F9:F18" si="0">SUM(E9-D9)</f>
        <v>1900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-1.76</v>
      </c>
      <c r="F11" s="57">
        <f t="shared" si="0"/>
        <v>-26.76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256.91000000000003</v>
      </c>
      <c r="F14" s="57">
        <f t="shared" si="0"/>
        <v>-1543.09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480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4860</v>
      </c>
      <c r="E18" s="56">
        <f>SUM(E9:E17)</f>
        <v>5105.1499999999996</v>
      </c>
      <c r="F18" s="57">
        <f t="shared" si="0"/>
        <v>245.14999999999964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zoomScalePageLayoutView="75"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L1" activePane="topRight" state="frozen"/>
      <selection pane="topRight" activeCell="AD15" sqref="AD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4" width="7.375" customWidth="1"/>
  </cols>
  <sheetData>
    <row r="2" spans="1:33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>EDATE(AA2,1)</f>
        <v>43881</v>
      </c>
      <c r="AC2" s="9">
        <f>EDATE(AB2,1)</f>
        <v>43910</v>
      </c>
      <c r="AD2" s="9">
        <f>EDATE(AC2,1)</f>
        <v>43941</v>
      </c>
    </row>
    <row r="3" spans="1:33">
      <c r="A3" s="6" t="s">
        <v>12</v>
      </c>
      <c r="B3" s="10">
        <v>500</v>
      </c>
      <c r="C3" s="19">
        <f>B3+166.6666666</f>
        <v>666.66666659999999</v>
      </c>
      <c r="D3" s="19">
        <f t="shared" ref="D3:W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</row>
    <row r="4" spans="1:33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</row>
    <row r="5" spans="1:33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/>
      <c r="AF5" s="7"/>
      <c r="AG5" s="7"/>
    </row>
    <row r="6" spans="1:33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</row>
    <row r="7" spans="1:33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</row>
    <row r="8" spans="1:33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</row>
    <row r="9" spans="1:33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</row>
    <row r="10" spans="1:33">
      <c r="A10" s="6" t="s">
        <v>13</v>
      </c>
      <c r="B10" s="10">
        <f>SUM(B3:B9)</f>
        <v>1622.5</v>
      </c>
      <c r="C10" s="10">
        <f t="shared" ref="C10:X10" si="17">SUM(C3:C9)</f>
        <v>1799.1666666000001</v>
      </c>
      <c r="D10" s="10">
        <f t="shared" si="17"/>
        <v>1975.8333332</v>
      </c>
      <c r="E10" s="10">
        <f t="shared" si="17"/>
        <v>2152.4999997999998</v>
      </c>
      <c r="F10" s="10">
        <f t="shared" si="17"/>
        <v>2329.1666663999999</v>
      </c>
      <c r="G10" s="10">
        <f t="shared" si="17"/>
        <v>2505.833333</v>
      </c>
      <c r="H10" s="10">
        <f t="shared" si="17"/>
        <v>2682.4999996000001</v>
      </c>
      <c r="I10" s="10">
        <f t="shared" si="17"/>
        <v>2859.1666662000002</v>
      </c>
      <c r="J10" s="10">
        <f t="shared" si="17"/>
        <v>3035.8333328000003</v>
      </c>
      <c r="K10" s="10">
        <f t="shared" si="17"/>
        <v>3212.4999994000004</v>
      </c>
      <c r="L10" s="10">
        <f t="shared" si="17"/>
        <v>3486.6666660000005</v>
      </c>
      <c r="M10" s="10">
        <f t="shared" si="17"/>
        <v>3663.3333326000006</v>
      </c>
      <c r="N10" s="10">
        <f t="shared" si="17"/>
        <v>3839.9999992000007</v>
      </c>
      <c r="O10" s="10">
        <f t="shared" si="17"/>
        <v>4016.6666658000008</v>
      </c>
      <c r="P10" s="10">
        <f t="shared" si="17"/>
        <v>4193.3333324000014</v>
      </c>
      <c r="Q10" s="10">
        <f t="shared" si="17"/>
        <v>4369.9999990000015</v>
      </c>
      <c r="R10" s="10">
        <f t="shared" si="17"/>
        <v>4546.6666656000016</v>
      </c>
      <c r="S10" s="10">
        <f t="shared" si="17"/>
        <v>4723.3333322000017</v>
      </c>
      <c r="T10" s="10">
        <f t="shared" si="17"/>
        <v>4899.9999988000018</v>
      </c>
      <c r="U10" s="10">
        <f t="shared" si="17"/>
        <v>5076.6666654000019</v>
      </c>
      <c r="V10" s="10">
        <f t="shared" si="17"/>
        <v>4758.333332000002</v>
      </c>
      <c r="W10" s="10">
        <f t="shared" si="17"/>
        <v>4924.9999986000021</v>
      </c>
      <c r="X10" s="10">
        <f t="shared" si="17"/>
        <v>5257</v>
      </c>
      <c r="Y10" s="10">
        <f t="shared" ref="Y10:AD10" si="18">SUM(Y3:Y9)</f>
        <v>5438</v>
      </c>
      <c r="Z10" s="10">
        <f t="shared" si="18"/>
        <v>1620</v>
      </c>
      <c r="AA10" s="10">
        <f t="shared" si="18"/>
        <v>1802.5</v>
      </c>
      <c r="AB10" s="10">
        <f t="shared" si="18"/>
        <v>1983.5</v>
      </c>
      <c r="AC10" s="10">
        <f t="shared" si="18"/>
        <v>2165.5</v>
      </c>
      <c r="AD10" s="10">
        <f t="shared" si="18"/>
        <v>2347.5</v>
      </c>
    </row>
    <row r="13" spans="1:33" s="9" customFormat="1">
      <c r="A13" s="9" t="s">
        <v>15</v>
      </c>
      <c r="B13" s="9">
        <f t="shared" ref="B13:Z13" si="19">B2</f>
        <v>43100</v>
      </c>
      <c r="C13" s="9">
        <f t="shared" si="19"/>
        <v>43131</v>
      </c>
      <c r="D13" s="9">
        <f t="shared" si="19"/>
        <v>43159</v>
      </c>
      <c r="E13" s="9">
        <f t="shared" si="19"/>
        <v>43187</v>
      </c>
      <c r="F13" s="9">
        <f t="shared" si="19"/>
        <v>43218</v>
      </c>
      <c r="G13" s="9">
        <f t="shared" si="19"/>
        <v>43248</v>
      </c>
      <c r="H13" s="9">
        <f t="shared" si="19"/>
        <v>43279</v>
      </c>
      <c r="I13" s="9">
        <f t="shared" si="19"/>
        <v>43309</v>
      </c>
      <c r="J13" s="9">
        <f t="shared" si="19"/>
        <v>43340</v>
      </c>
      <c r="K13" s="9">
        <f t="shared" si="19"/>
        <v>43371</v>
      </c>
      <c r="L13" s="9">
        <f t="shared" si="19"/>
        <v>43401</v>
      </c>
      <c r="M13" s="9">
        <f t="shared" si="19"/>
        <v>43432</v>
      </c>
      <c r="N13" s="9">
        <f t="shared" si="19"/>
        <v>43462</v>
      </c>
      <c r="O13" s="9">
        <f t="shared" si="19"/>
        <v>43493</v>
      </c>
      <c r="P13" s="9">
        <f t="shared" si="19"/>
        <v>43524</v>
      </c>
      <c r="Q13" s="9">
        <f t="shared" si="19"/>
        <v>43552</v>
      </c>
      <c r="R13" s="9">
        <f t="shared" si="19"/>
        <v>43583</v>
      </c>
      <c r="S13" s="9">
        <f t="shared" si="19"/>
        <v>43613</v>
      </c>
      <c r="T13" s="9">
        <f t="shared" si="19"/>
        <v>43644</v>
      </c>
      <c r="U13" s="9">
        <f t="shared" si="19"/>
        <v>43674</v>
      </c>
      <c r="V13" s="9">
        <f t="shared" si="19"/>
        <v>43705</v>
      </c>
      <c r="W13" s="9">
        <f t="shared" si="19"/>
        <v>43736</v>
      </c>
      <c r="X13" s="9">
        <f t="shared" si="19"/>
        <v>43766</v>
      </c>
      <c r="Y13" s="9">
        <f t="shared" si="19"/>
        <v>43797</v>
      </c>
      <c r="Z13" s="9">
        <f t="shared" si="19"/>
        <v>43827</v>
      </c>
      <c r="AA13" s="9">
        <v>43850</v>
      </c>
      <c r="AB13" s="9">
        <f>AB2</f>
        <v>43881</v>
      </c>
      <c r="AC13" s="9">
        <f>AC2</f>
        <v>43910</v>
      </c>
      <c r="AD13" s="9">
        <f>AD2</f>
        <v>43941</v>
      </c>
    </row>
    <row r="14" spans="1:33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</row>
    <row r="16" spans="1:33" ht="31.5">
      <c r="A16" s="7" t="s">
        <v>34</v>
      </c>
      <c r="B16" s="10">
        <f t="shared" ref="B16:S16" si="20">B14-B10</f>
        <v>2126.5</v>
      </c>
      <c r="C16" s="10">
        <f t="shared" si="20"/>
        <v>2101.8333333999999</v>
      </c>
      <c r="D16" s="10">
        <f t="shared" si="20"/>
        <v>2085.1666667999998</v>
      </c>
      <c r="E16" s="10">
        <f t="shared" si="20"/>
        <v>2134.5000002000002</v>
      </c>
      <c r="F16" s="10">
        <f t="shared" si="20"/>
        <v>2111.8333336000001</v>
      </c>
      <c r="G16" s="10">
        <f t="shared" si="20"/>
        <v>1960.166667</v>
      </c>
      <c r="H16" s="10">
        <f t="shared" si="20"/>
        <v>2059.5000003999999</v>
      </c>
      <c r="I16" s="10">
        <f t="shared" si="20"/>
        <v>1917.8333337999998</v>
      </c>
      <c r="J16" s="10">
        <f t="shared" si="20"/>
        <v>1632.1666671999997</v>
      </c>
      <c r="K16" s="10">
        <f t="shared" si="20"/>
        <v>1009.5000005999996</v>
      </c>
      <c r="L16" s="10">
        <f t="shared" si="20"/>
        <v>2838.3333339999995</v>
      </c>
      <c r="M16" s="10">
        <f t="shared" si="20"/>
        <v>2301.6666673999994</v>
      </c>
      <c r="N16" s="10">
        <f t="shared" si="20"/>
        <v>2151.0000007999993</v>
      </c>
      <c r="O16" s="10">
        <f t="shared" si="20"/>
        <v>2009.3333341999992</v>
      </c>
      <c r="P16" s="10">
        <f t="shared" si="20"/>
        <v>2119.6666675999986</v>
      </c>
      <c r="Q16" s="10">
        <f t="shared" si="20"/>
        <v>2196.0000009999985</v>
      </c>
      <c r="R16" s="10">
        <f t="shared" si="20"/>
        <v>2044.3333343999984</v>
      </c>
      <c r="S16" s="10">
        <f t="shared" si="20"/>
        <v>1739.6666677999983</v>
      </c>
      <c r="T16" s="10">
        <f>T14-T10</f>
        <v>1714.0000011999982</v>
      </c>
      <c r="U16" s="10">
        <f t="shared" ref="U16:V16" si="21">U14-U10</f>
        <v>1875.3333345999981</v>
      </c>
      <c r="V16" s="10">
        <f t="shared" si="21"/>
        <v>1599.666667999998</v>
      </c>
      <c r="W16" s="10">
        <f t="shared" ref="W16:AC16" si="22">W14-W10</f>
        <v>1907.0000013999979</v>
      </c>
      <c r="X16" s="10">
        <f t="shared" si="22"/>
        <v>2363</v>
      </c>
      <c r="Y16" s="10">
        <f t="shared" si="22"/>
        <v>2532</v>
      </c>
      <c r="Z16" s="10">
        <f t="shared" si="22"/>
        <v>2700</v>
      </c>
      <c r="AA16" s="10">
        <f t="shared" si="22"/>
        <v>2555.5</v>
      </c>
      <c r="AB16" s="10">
        <f t="shared" si="22"/>
        <v>2704.5</v>
      </c>
      <c r="AC16" s="10">
        <f t="shared" si="22"/>
        <v>2722.5</v>
      </c>
      <c r="AD16" s="10">
        <f>AD14-AD10</f>
        <v>2540.5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2020-01-06T01:41:06Z</cp:lastPrinted>
  <dcterms:created xsi:type="dcterms:W3CDTF">2011-11-12T00:22:02Z</dcterms:created>
  <dcterms:modified xsi:type="dcterms:W3CDTF">2020-05-15T16:47:54Z</dcterms:modified>
</cp:coreProperties>
</file>