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1B9FB09A-71D0-4971-AF7C-463604FA6C49}" xr6:coauthVersionLast="45" xr6:coauthVersionMax="45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0" i="2" l="1"/>
  <c r="AH16" i="2"/>
  <c r="AB2" i="2"/>
  <c r="AC2" i="2"/>
  <c r="AD2" i="2"/>
  <c r="AE2" i="2"/>
  <c r="AF2" i="2"/>
  <c r="AG2" i="2"/>
  <c r="AH2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<sst xmlns="http://schemas.openxmlformats.org/spreadsheetml/2006/main" count="76" uniqueCount="63">
  <si>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</si>
  <si>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</si>
  <si>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</si>
  <si>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</si>
  <si>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</si>
  <si>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</si>
  <si>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</si>
  <si>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</si>
  <si>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</si>
  <si>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</si>
  <si>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</si>
  <si>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</si>
  <si>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</si>
  <si>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</si>
  <si>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</si>
  <si>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</si>
  <si>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</si>
  <si>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</si>
  <si>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</si>
  <si>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</si>
  <si>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</si>
  <si>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</si>
  <si>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</si>
  <si>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</si>
  <si>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</si>
  <si>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</si>
  <si>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</si>
  <si>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</si>
  <si>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</si>
  <si>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</si>
  <si>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</si>
  <si>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</si>
  <si>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</si>
  <si>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</si>
  <si>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</si>
  <si>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</si>
  <si>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</si>
  <si>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</si>
  <si>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</si>
  <si>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</si>
  <si>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</si>
  <si>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</si>
  <si>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</si>
  <si>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</si>
  <si>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</si>
  <si>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</si>
  <si>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</si>
  <si>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</si>
  <si>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</si>
  <si>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</si>
  <si>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</si>
  <si>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</si>
  <si>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</si>
  <si>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</si>
  <si>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</si>
  <si>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</si>
  <si>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</si>
  <si>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General Fund Starting Balance - 8/1/2020</t>
  </si>
  <si>
    <t>General Fund Ending Balance - 8/31/2020</t>
  </si>
  <si>
    <t>Donation - Homewood, IL (Serenity Seekers)</t>
  </si>
  <si>
    <t>Donation - Elmhurst, IL</t>
  </si>
  <si>
    <t>Donation - Kansas City, MO</t>
  </si>
  <si>
    <t>Agrees with Bank Balance less $900 to WSO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</si>
</sst>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288280"/>
        <c:axId val="-2082293720"/>
        <c:extLst/>
      </c:lineChart>
      <c:dateAx>
        <c:axId val="-2082288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2293720"/>
        <c:crosses val="autoZero"/>
        <c:auto val="1"/>
        <c:lblOffset val="100"/>
        <c:baseTimeUnit val="days"/>
      </c:dateAx>
      <c:valAx>
        <c:axId val="-208229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22882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D29" sqref="D29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3" t="s">
        <v>0</v>
      </c>
      <c r="B1" s="83"/>
      <c r="C1" s="83"/>
      <c r="D1" s="83"/>
    </row>
    <row r="2" spans="1:4" ht="23.25" customHeight="1">
      <c r="A2" s="83" t="s">
        <v>1</v>
      </c>
      <c r="B2" s="83"/>
      <c r="C2" s="83"/>
      <c r="D2" s="83"/>
    </row>
    <row r="3" spans="1:4" ht="23.25" customHeight="1">
      <c r="A3" s="84">
        <v>44074</v>
      </c>
      <c r="B3" s="84"/>
      <c r="C3" s="84"/>
      <c r="D3" s="84"/>
    </row>
    <row r="4" spans="1:4">
      <c r="A4" s="2"/>
      <c r="B4" s="2"/>
      <c r="C4" s="3"/>
    </row>
    <row r="5" spans="1:4" ht="21" thickBot="1">
      <c r="A5" s="13" t="s">
        <v>57</v>
      </c>
      <c r="B5" s="4"/>
      <c r="C5" s="14">
        <v>4563.92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59</v>
      </c>
      <c r="B8" s="75">
        <v>100</v>
      </c>
      <c r="C8" s="76"/>
    </row>
    <row r="9" spans="1:4">
      <c r="A9" s="74" t="s">
        <v>60</v>
      </c>
      <c r="B9" s="75">
        <v>100</v>
      </c>
      <c r="C9" s="76"/>
    </row>
    <row r="10" spans="1:4" ht="14.1" customHeight="1">
      <c r="A10" s="74" t="s">
        <v>61</v>
      </c>
      <c r="B10" s="75">
        <v>100</v>
      </c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0.04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300.04000000000002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9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80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21" thickTop="1">
      <c r="A28" s="13" t="s">
        <v>58</v>
      </c>
      <c r="B28" s="15"/>
      <c r="C28" s="17">
        <f>C5+C18-C26</f>
        <v>4863.96</v>
      </c>
      <c r="D28" s="7" t="s">
        <v>62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1833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210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480</v>
      </c>
      <c r="D39" s="34" t="s">
        <v>55</v>
      </c>
    </row>
    <row r="40" spans="1:4" ht="20.25">
      <c r="A40" s="38" t="s">
        <v>29</v>
      </c>
      <c r="B40" s="35"/>
      <c r="C40" s="40">
        <f>SUM(C33:C39)</f>
        <v>3073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1790.96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1" t="s">
        <v>51</v>
      </c>
      <c r="B44" s="82"/>
      <c r="C44" s="82"/>
      <c r="D44" s="82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21" sqref="E21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3660</v>
      </c>
      <c r="E5" s="72">
        <v>2716.16</v>
      </c>
      <c r="F5" s="71">
        <f>SUM(E5-D5)</f>
        <v>-943.84000000000015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1200</v>
      </c>
      <c r="E6" s="58">
        <v>1319.7</v>
      </c>
      <c r="F6" s="61">
        <f>SUM(E6-D6)</f>
        <v>119.70000000000005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4860</v>
      </c>
      <c r="E7" s="70">
        <f>SUM(E5+E6)</f>
        <v>4035.8599999999997</v>
      </c>
      <c r="F7" s="70">
        <f>SUM(E7-D7)</f>
        <v>-824.14000000000033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2000</v>
      </c>
      <c r="E9" s="56">
        <v>3900</v>
      </c>
      <c r="F9" s="70">
        <f t="shared" ref="F9:F18" si="0">SUM(E9-D9)</f>
        <v>1900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-2.16</v>
      </c>
      <c r="F11" s="57">
        <f t="shared" si="0"/>
        <v>-27.16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256.91000000000003</v>
      </c>
      <c r="F14" s="57">
        <f t="shared" si="0"/>
        <v>-1543.09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480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1850</v>
      </c>
      <c r="F17" s="61">
        <f t="shared" si="0"/>
        <v>1850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4860</v>
      </c>
      <c r="E18" s="56">
        <f>SUM(E9:E17)</f>
        <v>6004.75</v>
      </c>
      <c r="F18" s="57">
        <f t="shared" si="0"/>
        <v>1144.75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H16"/>
  <sheetViews>
    <sheetView workbookViewId="0">
      <pane xSplit="1" topLeftCell="R1" activePane="topRight" state="frozen"/>
      <selection pane="topRight" activeCell="AH15" sqref="AH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6" width="7.5" customWidth="1"/>
    <col min="37" max="39" width="7.375" customWidth="1"/>
    <col min="40" max="40" width="7.5" customWidth="1"/>
  </cols>
  <sheetData>
    <row r="2" spans="1:34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>EDATE(AG2,1)</f>
        <v>44063</v>
      </c>
    </row>
    <row r="3" spans="1:34">
      <c r="A3" s="6" t="s">
        <v>12</v>
      </c>
      <c r="B3" s="10">
        <v>500</v>
      </c>
      <c r="C3" s="19">
        <f>B3+166.6666666</f>
        <v>666.66666659999999</v>
      </c>
      <c r="D3" s="19">
        <f t="shared" ref="D3:W3" si="2">C3+166.6666666</f>
        <v>833.33333319999997</v>
      </c>
      <c r="E3" s="19">
        <f t="shared" si="2"/>
        <v>999.99999979999996</v>
      </c>
      <c r="F3" s="19">
        <f t="shared" si="2"/>
        <v>1166.6666663999999</v>
      </c>
      <c r="G3" s="19">
        <f t="shared" si="2"/>
        <v>1333.333333</v>
      </c>
      <c r="H3" s="19">
        <f t="shared" si="2"/>
        <v>1499.9999996000001</v>
      </c>
      <c r="I3" s="19">
        <f t="shared" si="2"/>
        <v>1666.6666662000002</v>
      </c>
      <c r="J3" s="19">
        <f t="shared" si="2"/>
        <v>1833.3333328000003</v>
      </c>
      <c r="K3" s="19">
        <f t="shared" si="2"/>
        <v>1999.9999994000004</v>
      </c>
      <c r="L3" s="19">
        <f t="shared" si="2"/>
        <v>2166.6666660000005</v>
      </c>
      <c r="M3" s="19">
        <f t="shared" si="2"/>
        <v>2333.3333326000006</v>
      </c>
      <c r="N3" s="19">
        <f t="shared" si="2"/>
        <v>2499.9999992000007</v>
      </c>
      <c r="O3" s="19">
        <f t="shared" si="2"/>
        <v>2666.6666658000008</v>
      </c>
      <c r="P3" s="19">
        <f t="shared" si="2"/>
        <v>2833.3333324000009</v>
      </c>
      <c r="Q3" s="19">
        <f t="shared" si="2"/>
        <v>2999.999999000001</v>
      </c>
      <c r="R3" s="19">
        <f t="shared" si="2"/>
        <v>3166.6666656000011</v>
      </c>
      <c r="S3" s="19">
        <f t="shared" si="2"/>
        <v>3333.3333322000012</v>
      </c>
      <c r="T3" s="19">
        <f t="shared" si="2"/>
        <v>3499.9999988000013</v>
      </c>
      <c r="U3" s="19">
        <f t="shared" si="2"/>
        <v>3666.6666654000014</v>
      </c>
      <c r="V3" s="19">
        <f t="shared" si="2"/>
        <v>3833.3333320000015</v>
      </c>
      <c r="W3" s="19">
        <f t="shared" si="2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</row>
    <row r="4" spans="1:34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</row>
    <row r="5" spans="1:34">
      <c r="A5" s="6" t="s">
        <v>11</v>
      </c>
      <c r="B5" s="10">
        <v>190</v>
      </c>
      <c r="C5" s="7">
        <f>B5+10</f>
        <v>200</v>
      </c>
      <c r="D5" s="7">
        <f t="shared" ref="D5:G5" si="3">C5+10</f>
        <v>210</v>
      </c>
      <c r="E5" s="7">
        <f t="shared" si="3"/>
        <v>220</v>
      </c>
      <c r="F5" s="7">
        <f t="shared" si="3"/>
        <v>230</v>
      </c>
      <c r="G5" s="7">
        <f t="shared" si="3"/>
        <v>240</v>
      </c>
      <c r="H5" s="7">
        <f t="shared" ref="H5" si="4">G5+10</f>
        <v>250</v>
      </c>
      <c r="I5" s="7">
        <f t="shared" ref="I5" si="5">H5+10</f>
        <v>260</v>
      </c>
      <c r="J5" s="7">
        <f t="shared" ref="J5" si="6">I5+10</f>
        <v>270</v>
      </c>
      <c r="K5" s="7">
        <f t="shared" ref="K5" si="7">J5+10</f>
        <v>280</v>
      </c>
      <c r="L5" s="7">
        <f t="shared" ref="L5" si="8">K5+10</f>
        <v>290</v>
      </c>
      <c r="M5" s="7">
        <f t="shared" ref="M5" si="9">L5+10</f>
        <v>300</v>
      </c>
      <c r="N5" s="7">
        <f t="shared" ref="N5" si="10">M5+10</f>
        <v>310</v>
      </c>
      <c r="O5" s="7">
        <f t="shared" ref="O5" si="11">N5+10</f>
        <v>320</v>
      </c>
      <c r="P5" s="7">
        <f t="shared" ref="P5" si="12">O5+10</f>
        <v>330</v>
      </c>
      <c r="Q5" s="7">
        <f t="shared" ref="Q5" si="13">P5+10</f>
        <v>340</v>
      </c>
      <c r="R5" s="7">
        <f t="shared" ref="R5" si="14">Q5+10</f>
        <v>350</v>
      </c>
      <c r="S5" s="7">
        <f t="shared" ref="S5" si="15">R5+10</f>
        <v>360</v>
      </c>
      <c r="T5" s="7">
        <f t="shared" ref="T5" si="16">S5+10</f>
        <v>370</v>
      </c>
      <c r="U5" s="7">
        <f t="shared" ref="U5" si="17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</row>
    <row r="6" spans="1:34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</row>
    <row r="7" spans="1:34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</row>
    <row r="8" spans="1:34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</row>
    <row r="9" spans="1:34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</row>
    <row r="10" spans="1:34">
      <c r="A10" s="6" t="s">
        <v>13</v>
      </c>
      <c r="B10" s="10">
        <f>SUM(B3:B9)</f>
        <v>1622.5</v>
      </c>
      <c r="C10" s="10">
        <f t="shared" ref="C10:X10" si="18">SUM(C3:C9)</f>
        <v>1799.1666666000001</v>
      </c>
      <c r="D10" s="10">
        <f t="shared" si="18"/>
        <v>1975.8333332</v>
      </c>
      <c r="E10" s="10">
        <f t="shared" si="18"/>
        <v>2152.4999997999998</v>
      </c>
      <c r="F10" s="10">
        <f t="shared" si="18"/>
        <v>2329.1666663999999</v>
      </c>
      <c r="G10" s="10">
        <f t="shared" si="18"/>
        <v>2505.833333</v>
      </c>
      <c r="H10" s="10">
        <f t="shared" si="18"/>
        <v>2682.4999996000001</v>
      </c>
      <c r="I10" s="10">
        <f t="shared" si="18"/>
        <v>2859.1666662000002</v>
      </c>
      <c r="J10" s="10">
        <f t="shared" si="18"/>
        <v>3035.8333328000003</v>
      </c>
      <c r="K10" s="10">
        <f t="shared" si="18"/>
        <v>3212.4999994000004</v>
      </c>
      <c r="L10" s="10">
        <f t="shared" si="18"/>
        <v>3486.6666660000005</v>
      </c>
      <c r="M10" s="10">
        <f t="shared" si="18"/>
        <v>3663.3333326000006</v>
      </c>
      <c r="N10" s="10">
        <f t="shared" si="18"/>
        <v>3839.9999992000007</v>
      </c>
      <c r="O10" s="10">
        <f t="shared" si="18"/>
        <v>4016.6666658000008</v>
      </c>
      <c r="P10" s="10">
        <f t="shared" si="18"/>
        <v>4193.3333324000014</v>
      </c>
      <c r="Q10" s="10">
        <f t="shared" si="18"/>
        <v>4369.9999990000015</v>
      </c>
      <c r="R10" s="10">
        <f t="shared" si="18"/>
        <v>4546.6666656000016</v>
      </c>
      <c r="S10" s="10">
        <f t="shared" si="18"/>
        <v>4723.3333322000017</v>
      </c>
      <c r="T10" s="10">
        <f t="shared" si="18"/>
        <v>4899.9999988000018</v>
      </c>
      <c r="U10" s="10">
        <f t="shared" si="18"/>
        <v>5076.6666654000019</v>
      </c>
      <c r="V10" s="10">
        <f t="shared" si="18"/>
        <v>4758.333332000002</v>
      </c>
      <c r="W10" s="10">
        <f t="shared" si="18"/>
        <v>4924.9999986000021</v>
      </c>
      <c r="X10" s="10">
        <f t="shared" si="18"/>
        <v>5257</v>
      </c>
      <c r="Y10" s="10">
        <f t="shared" ref="Y10:AD10" si="19">SUM(Y3:Y9)</f>
        <v>5438</v>
      </c>
      <c r="Z10" s="10">
        <f t="shared" si="19"/>
        <v>1620</v>
      </c>
      <c r="AA10" s="10">
        <f t="shared" si="19"/>
        <v>1802.5</v>
      </c>
      <c r="AB10" s="10">
        <f t="shared" si="19"/>
        <v>1983.5</v>
      </c>
      <c r="AC10" s="10">
        <f t="shared" si="19"/>
        <v>2165.5</v>
      </c>
      <c r="AD10" s="10">
        <f t="shared" si="19"/>
        <v>2347.5</v>
      </c>
      <c r="AE10" s="10">
        <f>SUM(AE3:AE9)</f>
        <v>2528.5</v>
      </c>
      <c r="AF10" s="10">
        <f>SUM(AF3:AF9)</f>
        <v>2710.5</v>
      </c>
      <c r="AG10" s="10">
        <f>SUM(AG3:AG9)</f>
        <v>2892.5</v>
      </c>
      <c r="AH10" s="10">
        <f>SUM(AH3:AH9)</f>
        <v>3073.5</v>
      </c>
    </row>
    <row r="13" spans="1:34" s="9" customFormat="1">
      <c r="A13" s="9" t="s">
        <v>15</v>
      </c>
      <c r="B13" s="9">
        <f t="shared" ref="B13:Z13" si="20">B2</f>
        <v>43100</v>
      </c>
      <c r="C13" s="9">
        <f t="shared" si="20"/>
        <v>43131</v>
      </c>
      <c r="D13" s="9">
        <f t="shared" si="20"/>
        <v>43159</v>
      </c>
      <c r="E13" s="9">
        <f t="shared" si="20"/>
        <v>43187</v>
      </c>
      <c r="F13" s="9">
        <f t="shared" si="20"/>
        <v>43218</v>
      </c>
      <c r="G13" s="9">
        <f t="shared" si="20"/>
        <v>43248</v>
      </c>
      <c r="H13" s="9">
        <f t="shared" si="20"/>
        <v>43279</v>
      </c>
      <c r="I13" s="9">
        <f t="shared" si="20"/>
        <v>43309</v>
      </c>
      <c r="J13" s="9">
        <f t="shared" si="20"/>
        <v>43340</v>
      </c>
      <c r="K13" s="9">
        <f t="shared" si="20"/>
        <v>43371</v>
      </c>
      <c r="L13" s="9">
        <f t="shared" si="20"/>
        <v>43401</v>
      </c>
      <c r="M13" s="9">
        <f t="shared" si="20"/>
        <v>43432</v>
      </c>
      <c r="N13" s="9">
        <f t="shared" si="20"/>
        <v>43462</v>
      </c>
      <c r="O13" s="9">
        <f t="shared" si="20"/>
        <v>43493</v>
      </c>
      <c r="P13" s="9">
        <f t="shared" si="20"/>
        <v>43524</v>
      </c>
      <c r="Q13" s="9">
        <f t="shared" si="20"/>
        <v>43552</v>
      </c>
      <c r="R13" s="9">
        <f t="shared" si="20"/>
        <v>43583</v>
      </c>
      <c r="S13" s="9">
        <f t="shared" si="20"/>
        <v>43613</v>
      </c>
      <c r="T13" s="9">
        <f t="shared" si="20"/>
        <v>43644</v>
      </c>
      <c r="U13" s="9">
        <f t="shared" si="20"/>
        <v>43674</v>
      </c>
      <c r="V13" s="9">
        <f t="shared" si="20"/>
        <v>43705</v>
      </c>
      <c r="W13" s="9">
        <f t="shared" si="20"/>
        <v>43736</v>
      </c>
      <c r="X13" s="9">
        <f t="shared" si="20"/>
        <v>43766</v>
      </c>
      <c r="Y13" s="9">
        <f t="shared" si="20"/>
        <v>43797</v>
      </c>
      <c r="Z13" s="9">
        <f t="shared" si="20"/>
        <v>43827</v>
      </c>
      <c r="AA13" s="9">
        <v>43850</v>
      </c>
      <c r="AB13" s="9">
        <f t="shared" ref="AB13:AG13" si="21">AB2</f>
        <v>43881</v>
      </c>
      <c r="AC13" s="9">
        <f t="shared" si="21"/>
        <v>43910</v>
      </c>
      <c r="AD13" s="9">
        <f t="shared" si="21"/>
        <v>43941</v>
      </c>
      <c r="AE13" s="9">
        <f t="shared" si="21"/>
        <v>43971</v>
      </c>
      <c r="AF13" s="9">
        <f t="shared" si="21"/>
        <v>44002</v>
      </c>
      <c r="AG13" s="9">
        <f t="shared" si="21"/>
        <v>44032</v>
      </c>
      <c r="AH13" s="9">
        <f>AH2</f>
        <v>44063</v>
      </c>
    </row>
    <row r="14" spans="1:34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</row>
    <row r="16" spans="1:34" ht="31.5">
      <c r="A16" s="7" t="s">
        <v>34</v>
      </c>
      <c r="B16" s="10">
        <f t="shared" ref="B16:S16" si="22">B14-B10</f>
        <v>2126.5</v>
      </c>
      <c r="C16" s="10">
        <f t="shared" si="22"/>
        <v>2101.8333333999999</v>
      </c>
      <c r="D16" s="10">
        <f t="shared" si="22"/>
        <v>2085.1666667999998</v>
      </c>
      <c r="E16" s="10">
        <f t="shared" si="22"/>
        <v>2134.5000002000002</v>
      </c>
      <c r="F16" s="10">
        <f t="shared" si="22"/>
        <v>2111.8333336000001</v>
      </c>
      <c r="G16" s="10">
        <f t="shared" si="22"/>
        <v>1960.166667</v>
      </c>
      <c r="H16" s="10">
        <f t="shared" si="22"/>
        <v>2059.5000003999999</v>
      </c>
      <c r="I16" s="10">
        <f t="shared" si="22"/>
        <v>1917.8333337999998</v>
      </c>
      <c r="J16" s="10">
        <f t="shared" si="22"/>
        <v>1632.1666671999997</v>
      </c>
      <c r="K16" s="10">
        <f t="shared" si="22"/>
        <v>1009.5000005999996</v>
      </c>
      <c r="L16" s="10">
        <f t="shared" si="22"/>
        <v>2838.3333339999995</v>
      </c>
      <c r="M16" s="10">
        <f t="shared" si="22"/>
        <v>2301.6666673999994</v>
      </c>
      <c r="N16" s="10">
        <f t="shared" si="22"/>
        <v>2151.0000007999993</v>
      </c>
      <c r="O16" s="10">
        <f t="shared" si="22"/>
        <v>2009.3333341999992</v>
      </c>
      <c r="P16" s="10">
        <f t="shared" si="22"/>
        <v>2119.6666675999986</v>
      </c>
      <c r="Q16" s="10">
        <f t="shared" si="22"/>
        <v>2196.0000009999985</v>
      </c>
      <c r="R16" s="10">
        <f t="shared" si="22"/>
        <v>2044.3333343999984</v>
      </c>
      <c r="S16" s="10">
        <f t="shared" si="22"/>
        <v>1739.6666677999983</v>
      </c>
      <c r="T16" s="10">
        <f>T14-T10</f>
        <v>1714.0000011999982</v>
      </c>
      <c r="U16" s="10">
        <f t="shared" ref="U16:V16" si="23">U14-U10</f>
        <v>1875.3333345999981</v>
      </c>
      <c r="V16" s="10">
        <f t="shared" si="23"/>
        <v>1599.666667999998</v>
      </c>
      <c r="W16" s="10">
        <f t="shared" ref="W16:AC16" si="24">W14-W10</f>
        <v>1907.0000013999979</v>
      </c>
      <c r="X16" s="10">
        <f t="shared" si="24"/>
        <v>2363</v>
      </c>
      <c r="Y16" s="10">
        <f t="shared" si="24"/>
        <v>2532</v>
      </c>
      <c r="Z16" s="10">
        <f t="shared" si="24"/>
        <v>2700</v>
      </c>
      <c r="AA16" s="10">
        <f t="shared" si="24"/>
        <v>2555.5</v>
      </c>
      <c r="AB16" s="10">
        <f t="shared" si="24"/>
        <v>2704.5</v>
      </c>
      <c r="AC16" s="10">
        <f t="shared" si="24"/>
        <v>2722.5</v>
      </c>
      <c r="AD16" s="10">
        <f>AD14-AD10</f>
        <v>2540.5</v>
      </c>
      <c r="AE16" s="10">
        <f>AE14-AE10</f>
        <v>2459.5</v>
      </c>
      <c r="AF16" s="10">
        <f>AF14-AF10</f>
        <v>2302.5</v>
      </c>
      <c r="AG16" s="10">
        <f>AG14-AG10</f>
        <v>1670.5</v>
      </c>
      <c r="AH16" s="10">
        <f>AH14-AH10</f>
        <v>1789.5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2020-10-21T01:15:41Z</dcterms:modified>
</cp:coreProperties>
</file>