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9a9\AC\Temp\"/>
    </mc:Choice>
  </mc:AlternateContent>
  <xr:revisionPtr revIDLastSave="1729" documentId="11_4F11186D4A67997C28EEFA5E59C96323FB886AE9" xr6:coauthVersionLast="47" xr6:coauthVersionMax="47" xr10:uidLastSave="{0A853AF0-5C8D-4A42-A146-7BC4AE06F228}"/>
  <bookViews>
    <workbookView xWindow="-120" yWindow="-120" windowWidth="15600" windowHeight="11160" firstSheet="1" activeTab="1" xr2:uid="{00000000-000D-0000-FFFF-FFFF00000000}"/>
  </bookViews>
  <sheets>
    <sheet name="Transactions - FY2022" sheetId="24" r:id="rId1"/>
    <sheet name="Accounts - FY 2022" sheetId="25" r:id="rId2"/>
    <sheet name="Transactions - FY 2021" sheetId="23" r:id="rId3"/>
    <sheet name="Accounts - FY 2021" sheetId="22" r:id="rId4"/>
    <sheet name="Transactions - FY 2020" sheetId="20" r:id="rId5"/>
    <sheet name="Accounts - FY 2020" sheetId="21" r:id="rId6"/>
    <sheet name="Transactions - FY 2019" sheetId="17" r:id="rId7"/>
    <sheet name="Accounts - FY 2019" sheetId="19" r:id="rId8"/>
    <sheet name="Transactions - FY 2018" sheetId="16" r:id="rId9"/>
    <sheet name="Accounts - FY 2018" sheetId="15" r:id="rId10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25" l="1"/>
  <c r="F41" i="24"/>
  <c r="F112" i="25"/>
  <c r="F40" i="24"/>
  <c r="F111" i="25"/>
  <c r="F39" i="24"/>
  <c r="F45" i="25"/>
  <c r="F38" i="24"/>
  <c r="F44" i="25"/>
  <c r="F37" i="24"/>
  <c r="F43" i="25"/>
  <c r="F36" i="24"/>
  <c r="F110" i="25"/>
  <c r="F35" i="24"/>
  <c r="F42" i="25"/>
  <c r="F34" i="24"/>
  <c r="F33" i="24"/>
  <c r="F32" i="24"/>
  <c r="F41" i="25"/>
  <c r="F40" i="25"/>
  <c r="F109" i="25"/>
  <c r="F31" i="24"/>
  <c r="F39" i="25"/>
  <c r="F30" i="24"/>
  <c r="F38" i="25"/>
  <c r="F29" i="24"/>
  <c r="F108" i="25"/>
  <c r="F28" i="24"/>
  <c r="F27" i="24"/>
  <c r="F37" i="25"/>
  <c r="F36" i="25"/>
  <c r="F35" i="25"/>
  <c r="F26" i="24"/>
  <c r="F25" i="24"/>
  <c r="F24" i="24"/>
  <c r="F23" i="24"/>
  <c r="F22" i="24"/>
  <c r="F21" i="24"/>
  <c r="F20" i="24"/>
  <c r="F19" i="24"/>
  <c r="F106" i="25"/>
  <c r="F107" i="25" s="1"/>
  <c r="F18" i="24"/>
  <c r="F17" i="24"/>
  <c r="F16" i="24"/>
  <c r="F15" i="24"/>
  <c r="F14" i="24"/>
  <c r="F13" i="24"/>
  <c r="F12" i="24"/>
  <c r="F11" i="24"/>
  <c r="F10" i="24"/>
  <c r="F9" i="24"/>
  <c r="F8" i="24"/>
  <c r="F7" i="24"/>
  <c r="F27" i="25"/>
  <c r="F28" i="25" s="1"/>
  <c r="F29" i="25" s="1"/>
  <c r="F30" i="25" s="1"/>
  <c r="F31" i="25" s="1"/>
  <c r="F32" i="25" s="1"/>
  <c r="F33" i="25" s="1"/>
  <c r="F34" i="25" s="1"/>
  <c r="F6" i="24"/>
  <c r="F63" i="25"/>
  <c r="F64" i="25" s="1"/>
  <c r="F65" i="25" s="1"/>
  <c r="F66" i="25" s="1"/>
  <c r="F67" i="25" s="1"/>
  <c r="F5" i="24"/>
  <c r="F5" i="23"/>
  <c r="E179" i="25"/>
  <c r="D179" i="25"/>
  <c r="F179" i="25" s="1"/>
  <c r="E16" i="25" s="1"/>
  <c r="E171" i="25"/>
  <c r="D171" i="25"/>
  <c r="F171" i="25" s="1"/>
  <c r="E163" i="25"/>
  <c r="D163" i="25"/>
  <c r="F163" i="25" s="1"/>
  <c r="E155" i="25"/>
  <c r="D155" i="25"/>
  <c r="F155" i="25" s="1"/>
  <c r="E13" i="25" s="1"/>
  <c r="E135" i="25"/>
  <c r="D135" i="25"/>
  <c r="F135" i="25" s="1"/>
  <c r="E127" i="25"/>
  <c r="D127" i="25"/>
  <c r="F127" i="25" s="1"/>
  <c r="E11" i="25" s="1"/>
  <c r="E120" i="25"/>
  <c r="D120" i="25"/>
  <c r="F120" i="25" s="1"/>
  <c r="E10" i="25" s="1"/>
  <c r="E98" i="25"/>
  <c r="D98" i="25"/>
  <c r="F98" i="25" s="1"/>
  <c r="E87" i="25"/>
  <c r="D87" i="25"/>
  <c r="F87" i="25" s="1"/>
  <c r="E76" i="25"/>
  <c r="D76" i="25"/>
  <c r="E56" i="25"/>
  <c r="D56" i="25"/>
  <c r="D17" i="25"/>
  <c r="F16" i="25"/>
  <c r="E15" i="25"/>
  <c r="F15" i="25" s="1"/>
  <c r="E14" i="25"/>
  <c r="F14" i="25" s="1"/>
  <c r="F13" i="25"/>
  <c r="E12" i="25"/>
  <c r="F12" i="25" s="1"/>
  <c r="F11" i="25"/>
  <c r="F10" i="25"/>
  <c r="E9" i="25"/>
  <c r="F9" i="25" s="1"/>
  <c r="E8" i="25"/>
  <c r="D6" i="25"/>
  <c r="F116" i="22"/>
  <c r="F115" i="22"/>
  <c r="F48" i="22"/>
  <c r="F47" i="22"/>
  <c r="F114" i="22"/>
  <c r="F46" i="22"/>
  <c r="F45" i="22"/>
  <c r="F113" i="22"/>
  <c r="F44" i="22"/>
  <c r="F112" i="22"/>
  <c r="F43" i="22"/>
  <c r="F42" i="22"/>
  <c r="F111" i="22"/>
  <c r="F41" i="22"/>
  <c r="F40" i="22"/>
  <c r="F39" i="22"/>
  <c r="F38" i="22"/>
  <c r="F37" i="22"/>
  <c r="F36" i="22"/>
  <c r="F35" i="22"/>
  <c r="F34" i="22"/>
  <c r="F33" i="22"/>
  <c r="F106" i="22"/>
  <c r="F107" i="22" s="1"/>
  <c r="F108" i="22" s="1"/>
  <c r="F109" i="22" s="1"/>
  <c r="F110" i="22" s="1"/>
  <c r="F32" i="22"/>
  <c r="F31" i="22"/>
  <c r="F66" i="22"/>
  <c r="F65" i="22"/>
  <c r="F30" i="22"/>
  <c r="F29" i="22"/>
  <c r="E17" i="25" l="1"/>
  <c r="F17" i="25" s="1"/>
  <c r="F8" i="25"/>
  <c r="F56" i="25"/>
  <c r="E4" i="25" s="1"/>
  <c r="F4" i="25" s="1"/>
  <c r="F76" i="25"/>
  <c r="E5" i="25" s="1"/>
  <c r="F5" i="25" s="1"/>
  <c r="F28" i="22"/>
  <c r="E6" i="25" l="1"/>
  <c r="F6" i="25" s="1"/>
  <c r="F27" i="22"/>
  <c r="F64" i="22" l="1"/>
  <c r="F63" i="22" l="1"/>
  <c r="F6" i="23" l="1"/>
  <c r="F7" i="23" s="1"/>
  <c r="F8" i="23" s="1"/>
  <c r="F9" i="23" s="1"/>
  <c r="F10" i="23" s="1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E179" i="22" l="1"/>
  <c r="D179" i="22"/>
  <c r="F179" i="22" s="1"/>
  <c r="E16" i="22" s="1"/>
  <c r="E171" i="22"/>
  <c r="D171" i="22"/>
  <c r="F171" i="22" s="1"/>
  <c r="E163" i="22"/>
  <c r="D163" i="22"/>
  <c r="F163" i="22" s="1"/>
  <c r="E155" i="22"/>
  <c r="D155" i="22"/>
  <c r="F155" i="22" s="1"/>
  <c r="E135" i="22"/>
  <c r="D135" i="22"/>
  <c r="F135" i="22" s="1"/>
  <c r="E127" i="22"/>
  <c r="D127" i="22"/>
  <c r="F127" i="22" s="1"/>
  <c r="E120" i="22"/>
  <c r="D120" i="22"/>
  <c r="F120" i="22" s="1"/>
  <c r="E98" i="22"/>
  <c r="D98" i="22"/>
  <c r="F98" i="22" s="1"/>
  <c r="E87" i="22"/>
  <c r="D87" i="22"/>
  <c r="F87" i="22" s="1"/>
  <c r="E76" i="22"/>
  <c r="D76" i="22"/>
  <c r="E56" i="22"/>
  <c r="D56" i="22"/>
  <c r="D17" i="22"/>
  <c r="F16" i="22"/>
  <c r="E15" i="22"/>
  <c r="F15" i="22" s="1"/>
  <c r="E14" i="22"/>
  <c r="F14" i="22" s="1"/>
  <c r="E13" i="22"/>
  <c r="F13" i="22" s="1"/>
  <c r="E12" i="22"/>
  <c r="F12" i="22" s="1"/>
  <c r="E11" i="22"/>
  <c r="F11" i="22" s="1"/>
  <c r="E10" i="22"/>
  <c r="F10" i="22" s="1"/>
  <c r="E9" i="22"/>
  <c r="F9" i="22" s="1"/>
  <c r="D6" i="22"/>
  <c r="F54" i="20"/>
  <c r="E17" i="22" l="1"/>
  <c r="F17" i="22" s="1"/>
  <c r="F8" i="22"/>
  <c r="F56" i="22"/>
  <c r="E4" i="22" s="1"/>
  <c r="F76" i="22"/>
  <c r="E5" i="22" s="1"/>
  <c r="F5" i="22" s="1"/>
  <c r="F53" i="20"/>
  <c r="F53" i="21"/>
  <c r="E6" i="22" l="1"/>
  <c r="F6" i="22" s="1"/>
  <c r="F4" i="22"/>
  <c r="F52" i="21"/>
  <c r="F52" i="20"/>
  <c r="F51" i="21" l="1"/>
  <c r="F51" i="20"/>
  <c r="F50" i="20" l="1"/>
  <c r="F50" i="21" l="1"/>
  <c r="F49" i="20"/>
  <c r="F49" i="21" l="1"/>
  <c r="F48" i="20"/>
  <c r="F48" i="21" l="1"/>
  <c r="F47" i="20"/>
  <c r="F46" i="20" l="1"/>
  <c r="F47" i="21" l="1"/>
  <c r="F45" i="20"/>
  <c r="F44" i="20" l="1"/>
  <c r="F46" i="21"/>
  <c r="F43" i="20"/>
  <c r="F45" i="21" l="1"/>
  <c r="F42" i="20"/>
  <c r="F41" i="20" l="1"/>
  <c r="F44" i="21"/>
  <c r="F40" i="20"/>
  <c r="F39" i="20"/>
  <c r="F43" i="21"/>
  <c r="F38" i="20"/>
  <c r="F37" i="20"/>
  <c r="F42" i="21"/>
  <c r="F36" i="20"/>
  <c r="F41" i="21"/>
  <c r="F40" i="21"/>
  <c r="F39" i="21"/>
  <c r="F38" i="21"/>
  <c r="F37" i="21"/>
  <c r="F36" i="21"/>
  <c r="F35" i="21"/>
  <c r="F34" i="21"/>
  <c r="F33" i="21"/>
  <c r="F32" i="21"/>
  <c r="F105" i="21"/>
  <c r="F106" i="21" s="1"/>
  <c r="F107" i="21" s="1"/>
  <c r="F108" i="21" s="1"/>
  <c r="F109" i="21" s="1"/>
  <c r="F110" i="21" s="1"/>
  <c r="F111" i="21" s="1"/>
  <c r="F112" i="21" s="1"/>
  <c r="F113" i="21" s="1"/>
  <c r="F114" i="21" s="1"/>
  <c r="F115" i="21" s="1"/>
  <c r="F63" i="21"/>
  <c r="F64" i="21"/>
  <c r="F65" i="21"/>
  <c r="F66" i="21"/>
  <c r="F27" i="21"/>
  <c r="F28" i="21"/>
  <c r="F29" i="21"/>
  <c r="F30" i="21"/>
  <c r="F31" i="21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E178" i="21"/>
  <c r="D178" i="21"/>
  <c r="F178" i="21"/>
  <c r="E170" i="21"/>
  <c r="D170" i="21"/>
  <c r="F170" i="21"/>
  <c r="E162" i="21"/>
  <c r="D162" i="21"/>
  <c r="F162" i="21"/>
  <c r="E154" i="21"/>
  <c r="D154" i="21"/>
  <c r="F154" i="21"/>
  <c r="E134" i="21"/>
  <c r="D134" i="21"/>
  <c r="F134" i="21"/>
  <c r="E126" i="21"/>
  <c r="D126" i="21"/>
  <c r="F126" i="21"/>
  <c r="E119" i="21"/>
  <c r="D119" i="21"/>
  <c r="E97" i="21"/>
  <c r="D97" i="21"/>
  <c r="F97" i="21"/>
  <c r="E86" i="21"/>
  <c r="D86" i="21"/>
  <c r="F86" i="21"/>
  <c r="E76" i="21"/>
  <c r="D76" i="21"/>
  <c r="E56" i="21"/>
  <c r="D56" i="21"/>
  <c r="D17" i="21"/>
  <c r="E16" i="21"/>
  <c r="F16" i="21"/>
  <c r="E15" i="21"/>
  <c r="F15" i="21"/>
  <c r="E14" i="21"/>
  <c r="F14" i="21"/>
  <c r="E13" i="21"/>
  <c r="F13" i="21"/>
  <c r="E12" i="21"/>
  <c r="F12" i="21"/>
  <c r="E11" i="21"/>
  <c r="F11" i="21"/>
  <c r="E9" i="21"/>
  <c r="F9" i="21"/>
  <c r="E8" i="21"/>
  <c r="D6" i="21"/>
  <c r="F8" i="21"/>
  <c r="F56" i="21"/>
  <c r="E4" i="21"/>
  <c r="F76" i="21"/>
  <c r="E5" i="21"/>
  <c r="F5" i="21"/>
  <c r="E119" i="19"/>
  <c r="E6" i="21"/>
  <c r="F6" i="21"/>
  <c r="F4" i="21"/>
  <c r="D178" i="19"/>
  <c r="E178" i="19"/>
  <c r="F178" i="19"/>
  <c r="D170" i="19"/>
  <c r="E170" i="19"/>
  <c r="F170" i="19"/>
  <c r="D162" i="19"/>
  <c r="E162" i="19"/>
  <c r="F162" i="19"/>
  <c r="D154" i="19"/>
  <c r="E154" i="19"/>
  <c r="F154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D134" i="19"/>
  <c r="E134" i="19"/>
  <c r="F134" i="19"/>
  <c r="D126" i="19"/>
  <c r="E126" i="19"/>
  <c r="F126" i="19"/>
  <c r="E11" i="19"/>
  <c r="D119" i="19"/>
  <c r="F119" i="19"/>
  <c r="D97" i="19"/>
  <c r="E97" i="19"/>
  <c r="F97" i="19"/>
  <c r="D86" i="19"/>
  <c r="E86" i="19"/>
  <c r="F86" i="19"/>
  <c r="E76" i="19"/>
  <c r="D76" i="19"/>
  <c r="F76" i="19"/>
  <c r="F63" i="19"/>
  <c r="F64" i="19"/>
  <c r="F65" i="19"/>
  <c r="F66" i="19"/>
  <c r="F67" i="19"/>
  <c r="E56" i="19"/>
  <c r="D56" i="19"/>
  <c r="F5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E8" i="19"/>
  <c r="E9" i="19"/>
  <c r="E10" i="19"/>
  <c r="E12" i="19"/>
  <c r="E13" i="19"/>
  <c r="E14" i="19"/>
  <c r="E15" i="19"/>
  <c r="E16" i="19"/>
  <c r="E17" i="19"/>
  <c r="D17" i="19"/>
  <c r="F17" i="19"/>
  <c r="F16" i="19"/>
  <c r="F15" i="19"/>
  <c r="F14" i="19"/>
  <c r="F13" i="19"/>
  <c r="F12" i="19"/>
  <c r="F11" i="19"/>
  <c r="F10" i="19"/>
  <c r="F9" i="19"/>
  <c r="F8" i="19"/>
  <c r="E4" i="19"/>
  <c r="E5" i="19"/>
  <c r="E6" i="19"/>
  <c r="D6" i="19"/>
  <c r="F6" i="19"/>
  <c r="F5" i="19"/>
  <c r="F4" i="19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16" i="15"/>
  <c r="D157" i="15"/>
  <c r="D165" i="15"/>
  <c r="D173" i="15"/>
  <c r="E55" i="15"/>
  <c r="F104" i="15"/>
  <c r="F105" i="15"/>
  <c r="F106" i="15"/>
  <c r="F107" i="15"/>
  <c r="F108" i="15"/>
  <c r="F109" i="15"/>
  <c r="F110" i="15"/>
  <c r="F111" i="15"/>
  <c r="F112" i="15"/>
  <c r="F113" i="15"/>
  <c r="F114" i="15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62" i="15"/>
  <c r="F63" i="15"/>
  <c r="F64" i="15"/>
  <c r="F65" i="15"/>
  <c r="F66" i="15"/>
  <c r="F67" i="15"/>
  <c r="F68" i="15"/>
  <c r="F69" i="15"/>
  <c r="F70" i="15"/>
  <c r="F71" i="15"/>
  <c r="F72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E75" i="15"/>
  <c r="D75" i="15"/>
  <c r="E173" i="15"/>
  <c r="F173" i="15"/>
  <c r="E15" i="15"/>
  <c r="F15" i="15"/>
  <c r="E115" i="15"/>
  <c r="D115" i="15"/>
  <c r="E165" i="15"/>
  <c r="F165" i="15"/>
  <c r="E14" i="15"/>
  <c r="F14" i="15"/>
  <c r="E157" i="15"/>
  <c r="F157" i="15"/>
  <c r="E13" i="15"/>
  <c r="F13" i="15"/>
  <c r="E131" i="15"/>
  <c r="D131" i="15"/>
  <c r="E123" i="15"/>
  <c r="D123" i="15"/>
  <c r="F123" i="15"/>
  <c r="E11" i="15"/>
  <c r="F11" i="15"/>
  <c r="E96" i="15"/>
  <c r="D96" i="15"/>
  <c r="E85" i="15"/>
  <c r="D85" i="15"/>
  <c r="D55" i="15"/>
  <c r="F131" i="15"/>
  <c r="E12" i="15"/>
  <c r="F12" i="15"/>
  <c r="F85" i="15"/>
  <c r="E8" i="15"/>
  <c r="F8" i="15"/>
  <c r="F96" i="15"/>
  <c r="E9" i="15"/>
  <c r="F9" i="15"/>
  <c r="F75" i="15"/>
  <c r="E5" i="15"/>
  <c r="F5" i="15"/>
  <c r="F115" i="15"/>
  <c r="E10" i="15"/>
  <c r="F10" i="15"/>
  <c r="F55" i="15"/>
  <c r="E4" i="15"/>
  <c r="E6" i="15"/>
  <c r="F6" i="15"/>
  <c r="F4" i="15"/>
  <c r="F59" i="17"/>
  <c r="F60" i="17"/>
  <c r="F61" i="17"/>
  <c r="F62" i="17"/>
  <c r="F63" i="17"/>
  <c r="F64" i="17"/>
  <c r="F65" i="17"/>
  <c r="F66" i="17"/>
  <c r="F67" i="17"/>
  <c r="F68" i="17"/>
  <c r="F119" i="21"/>
  <c r="E10" i="21"/>
  <c r="F10" i="21"/>
  <c r="E17" i="21"/>
  <c r="F17" i="21"/>
</calcChain>
</file>

<file path=xl/sharedStrings.xml><?xml version="1.0" encoding="utf-8"?>
<sst xmlns="http://schemas.openxmlformats.org/spreadsheetml/2006/main" count="1655" uniqueCount="190">
  <si>
    <t>Date</t>
  </si>
  <si>
    <t>Check #</t>
  </si>
  <si>
    <t>Description</t>
  </si>
  <si>
    <t>Debit</t>
  </si>
  <si>
    <t>Credit</t>
  </si>
  <si>
    <t>Balance</t>
  </si>
  <si>
    <t>Comments</t>
  </si>
  <si>
    <t>Account</t>
  </si>
  <si>
    <t>Starting Balance</t>
  </si>
  <si>
    <t>Deposit for Assembly</t>
  </si>
  <si>
    <t>ASB</t>
  </si>
  <si>
    <t>Donation - Chesterfield, MO</t>
  </si>
  <si>
    <t>DON</t>
  </si>
  <si>
    <t>Donation - Leawood, KS</t>
  </si>
  <si>
    <t>Donation - Vandalia, IL</t>
  </si>
  <si>
    <t>Nar-Anon Family Group Headquarters - Donation to WSO</t>
  </si>
  <si>
    <t>WSO</t>
  </si>
  <si>
    <t>Donation - Shawnee, KS</t>
  </si>
  <si>
    <t>Interest</t>
  </si>
  <si>
    <t>BK</t>
  </si>
  <si>
    <t>Donation - Platte Woods, MO</t>
  </si>
  <si>
    <t>Donation - Woodstock, IL</t>
  </si>
  <si>
    <t>Donation - Indianapolis, IN</t>
  </si>
  <si>
    <t>Payment for MWR Zoom Account</t>
  </si>
  <si>
    <t>MWR</t>
  </si>
  <si>
    <t>Donation - Elmhurst, IL</t>
  </si>
  <si>
    <t>New Group Starter Kit Literature - McPherson KS</t>
  </si>
  <si>
    <t>NGL</t>
  </si>
  <si>
    <t>Anonymous Donation</t>
  </si>
  <si>
    <t>Donation - Wisconsin Area</t>
  </si>
  <si>
    <t>Donation - LaCrosse, WI</t>
  </si>
  <si>
    <t>Fee for Treasury Checkbook Shipping</t>
  </si>
  <si>
    <t>Donation - Homewood, IL</t>
  </si>
  <si>
    <t>Donation - Maryland Heights, MO</t>
  </si>
  <si>
    <t>Account Activity &amp; Budget to Actual Comparison - FY 2021</t>
  </si>
  <si>
    <t>Code</t>
  </si>
  <si>
    <t>Account Description</t>
  </si>
  <si>
    <t>FY 2020 Budget*</t>
  </si>
  <si>
    <t>YTD    Total</t>
  </si>
  <si>
    <t>Over / (Under)</t>
  </si>
  <si>
    <t>Donations - Revenue</t>
  </si>
  <si>
    <t>Assembly</t>
  </si>
  <si>
    <t>Total</t>
  </si>
  <si>
    <t>DAD</t>
  </si>
  <si>
    <t>Delegate and Alternate Delegate</t>
  </si>
  <si>
    <t>COR</t>
  </si>
  <si>
    <t>Convention / Outreach</t>
  </si>
  <si>
    <t>Banking</t>
  </si>
  <si>
    <t>WEB</t>
  </si>
  <si>
    <t>Website</t>
  </si>
  <si>
    <t>RSC</t>
  </si>
  <si>
    <t>RSC Operations</t>
  </si>
  <si>
    <t>New Group Literature</t>
  </si>
  <si>
    <t>NT</t>
  </si>
  <si>
    <t>Narateen</t>
  </si>
  <si>
    <t>CON</t>
  </si>
  <si>
    <t>Contingency</t>
  </si>
  <si>
    <t>WSO Donation</t>
  </si>
  <si>
    <t>* - FY2022 runs from 10/1/2021 until 9/30/2022</t>
  </si>
  <si>
    <t>Revenue Accounts</t>
  </si>
  <si>
    <t>Account Description -</t>
  </si>
  <si>
    <t>Code -</t>
  </si>
  <si>
    <t>Fee for Treasury checkbook shipping</t>
  </si>
  <si>
    <t>Totals</t>
  </si>
  <si>
    <t>Expense Accounts</t>
  </si>
  <si>
    <t>New Group Starter Kit Literature - McPherson, KS</t>
  </si>
  <si>
    <t>Account Descriiption - WSO Donation</t>
  </si>
  <si>
    <t xml:space="preserve">Code - </t>
  </si>
  <si>
    <t>Nar-Anon Family Group Headquarters - Donation</t>
  </si>
  <si>
    <t xml:space="preserve">Check Cashed </t>
  </si>
  <si>
    <t>Total Debits &amp; Credits for all accounts</t>
  </si>
  <si>
    <t>Check cashed 11/19/20</t>
  </si>
  <si>
    <t>Donation - Munster, IN</t>
  </si>
  <si>
    <t>Donation - Anonymous</t>
  </si>
  <si>
    <t>Donation - Kansas City, MO</t>
  </si>
  <si>
    <t>Donation - Bloomington, IN</t>
  </si>
  <si>
    <t>2021 WSC Alt. Delegate airfare &amp; hotel</t>
  </si>
  <si>
    <t>WSC</t>
  </si>
  <si>
    <t>WSC return of Delegate/Alt Delegate fee</t>
  </si>
  <si>
    <t>Shipping fee for New Meeting Starter Kit sent to LaCrosse, WI group</t>
  </si>
  <si>
    <t>Return of Alt. Delegate airfare &amp; hotel</t>
  </si>
  <si>
    <t>Donation - Topeka, KS</t>
  </si>
  <si>
    <t>* - FY2021 runs from 10/1/2020 until 9/30/2021</t>
  </si>
  <si>
    <t>Check Cashed 11/19/20</t>
  </si>
  <si>
    <t>2 - New Meeting Starter Kit Literature for Assembly</t>
  </si>
  <si>
    <t>Donation - Emporia, KS</t>
  </si>
  <si>
    <t>Cathy C - Food Catering, Folders, Printouts</t>
  </si>
  <si>
    <t>Check cleared 10/23/19</t>
  </si>
  <si>
    <t>Cindy S - Raffle Tickets, Basket for Muncie,IN</t>
  </si>
  <si>
    <t>Donation - Glenview, IL</t>
  </si>
  <si>
    <t>Cathy C - Room Rental for Assembly (Sat &amp; Sun)</t>
  </si>
  <si>
    <t>Check cleared 10/30/19</t>
  </si>
  <si>
    <t>Cathy C - Cash Box, Badges w/Clips</t>
  </si>
  <si>
    <t>Check cleared 11/2/19</t>
  </si>
  <si>
    <t>Donation - St. Peter's, MO</t>
  </si>
  <si>
    <t>Donation - Christopher, IL</t>
  </si>
  <si>
    <t>2020 WSC Payment for Delegate and Alternate Delegate</t>
  </si>
  <si>
    <t>Shipping fee for New Meeting Starter Kit sent to Woodstock, IL group</t>
  </si>
  <si>
    <t>Donation - St. Charles, MO</t>
  </si>
  <si>
    <t>Donation - Anonymous Gift</t>
  </si>
  <si>
    <t>Donation - New Melle, MO</t>
  </si>
  <si>
    <t>Donation - Springfield, IL</t>
  </si>
  <si>
    <t>Account Activity &amp; Budget to Actual Comparison - FY 2020</t>
  </si>
  <si>
    <t>* - FY2020 runs from 10/1/2019 until 9/30/2020</t>
  </si>
  <si>
    <t>2020 WSC Payment for Delegate and Alternate Dlegate</t>
  </si>
  <si>
    <t>Check cleared 1/8/20</t>
  </si>
  <si>
    <t>These will be sent to New Groups after the Assembly</t>
  </si>
  <si>
    <t>New Meeting Starter Kit Literature - Humboldt, KS</t>
  </si>
  <si>
    <t>New Meeting Starter Kit Literature - Paola, KS</t>
  </si>
  <si>
    <t>New Meeting Starter Kit Literature - Wichita, KS</t>
  </si>
  <si>
    <t>Donation - Pleasant Valley, MO</t>
  </si>
  <si>
    <t>Chris B. - Assembly Baskets, Key Chains, Folders and Labels</t>
  </si>
  <si>
    <t>Check cleared 11/7/2018</t>
  </si>
  <si>
    <t>United Hebrew Congregation - Food for Assembly</t>
  </si>
  <si>
    <t>Check cleared 10/24/2018</t>
  </si>
  <si>
    <t xml:space="preserve">Dale Schwartz - Assembly Cert. of Ins. and Alcohol Bond </t>
  </si>
  <si>
    <t>Check Cleared 11/28/2018</t>
  </si>
  <si>
    <t>Check Cleared 11/19/2018</t>
  </si>
  <si>
    <t>New Meeting Starter Kit Literature - Columbia, MO</t>
  </si>
  <si>
    <t>Silent Auction Check - Nashville vacation - Kathy S.</t>
  </si>
  <si>
    <t>New Meeting Starter Kit Literature - Atchison, KS</t>
  </si>
  <si>
    <t>United Hebrew Congregation - Assembly Donation</t>
  </si>
  <si>
    <t>Check Cleared 12/28/2018</t>
  </si>
  <si>
    <t>New Narateen Meeting Starter Kit Lit - Pleasant Valley, MO</t>
  </si>
  <si>
    <t>Donation - St. Peters, MO</t>
  </si>
  <si>
    <t>New Meeting Starter Kit Literature - Kansas City, MO - Sat</t>
  </si>
  <si>
    <t>New Meeting Starter Kit Literature - Topeka, KS - Wed.</t>
  </si>
  <si>
    <t>Donation - Muncie, IN</t>
  </si>
  <si>
    <t>New Meeting Starter Kit Literature - Belleville, IL</t>
  </si>
  <si>
    <t>Donation - Evanston, IL</t>
  </si>
  <si>
    <t>Donation - Topeka - Sat.</t>
  </si>
  <si>
    <t>Donation - Rockford, IL - Thur.</t>
  </si>
  <si>
    <t>New Meeting Starter Kit Literature - Indianapolis, IN - Sunday</t>
  </si>
  <si>
    <t xml:space="preserve">Interest </t>
  </si>
  <si>
    <t>Donation - Topeka - Wed.</t>
  </si>
  <si>
    <t>New Meeting Starter Kit Literature - Phillipsburg, KS</t>
  </si>
  <si>
    <t>Debit Adjustment - Fraudulent Prime Video Charge</t>
  </si>
  <si>
    <t>New Meeting Starter Kit Literature - Independence, KS</t>
  </si>
  <si>
    <t>Website Hosting Fees and Domain Registration</t>
  </si>
  <si>
    <t>Reimbursement KC Domain Registration</t>
  </si>
  <si>
    <t>Credit Adjustment - Reimbursement Fraudulent Prime Video Charge</t>
  </si>
  <si>
    <t>Donation - Shawnee Mission, KS</t>
  </si>
  <si>
    <t>Account Activity &amp; Budget to Actual Comparison - FY 2019</t>
  </si>
  <si>
    <t>FY 2019 Budget*</t>
  </si>
  <si>
    <t>$150.00 removed from Contingency, added to website</t>
  </si>
  <si>
    <t>* - FY2019 runs from 10/1/2018 until 9/30/2019</t>
  </si>
  <si>
    <t>New Meeting Starter Kit Literature - Kansas City, MO</t>
  </si>
  <si>
    <t>Transactions - FY 2018</t>
  </si>
  <si>
    <t>New Meeting Literature Starter Kit - Lafayette, IN</t>
  </si>
  <si>
    <t>Deposit for Assembly Registrations</t>
  </si>
  <si>
    <t>Pens for Assembly</t>
  </si>
  <si>
    <t>Returned check for Assembly</t>
  </si>
  <si>
    <t>New Meeting Literature Starter Kit - Frankfort, IN</t>
  </si>
  <si>
    <t>Deposit for Assembly Registrations and Donations</t>
  </si>
  <si>
    <t>Cash for Assembly Change</t>
  </si>
  <si>
    <t>Assembly Dinner Catering - HyVee</t>
  </si>
  <si>
    <t>Check #1161 cleared 11/30/2017</t>
  </si>
  <si>
    <t>Deposit for Assembly:
  Registrations -                                   $260
  Saturday Night Dinner                        615
  50/50 Raffle                                         300
  Basket Raffle                                       830
  Sale of Pens, Wrist Bands                 162
  Return of Cash for Change                160
  Misc. - Returned Ck &amp; Donations        72</t>
  </si>
  <si>
    <t>New Meeting Literature Starter Kit - Mt. Olive, IL</t>
  </si>
  <si>
    <t>Assembly Misc. Supplies - Theresa C.</t>
  </si>
  <si>
    <t>Check #1162 cleared 11/3/2017</t>
  </si>
  <si>
    <t>Assembly Dinner Supplies - Luanne K.</t>
  </si>
  <si>
    <t>Check #1164 cleared 11/4/2017</t>
  </si>
  <si>
    <t>Bank Analysis Service Charge - Returned Check Fee</t>
  </si>
  <si>
    <t>Assembly Meeting Room and Lunch</t>
  </si>
  <si>
    <t>New Meeting Literature Starter Kit - Anutt, MO</t>
  </si>
  <si>
    <t>2018 WSC Payment for Delegate and Alternate Delegate</t>
  </si>
  <si>
    <t>Check #1165 cleared 12/18/2017</t>
  </si>
  <si>
    <t>New Meeting Literature Starter Kit - Nokomis, IL</t>
  </si>
  <si>
    <t>Donation - Naperville, IL</t>
  </si>
  <si>
    <t>New Meeting Literature Starter Kit - Geneva, IL - Tues.</t>
  </si>
  <si>
    <t>New Meeting Literature Starter Kit - Trenton, IL</t>
  </si>
  <si>
    <t>New Meeting Literature Starter Kit - Plymouth, IN</t>
  </si>
  <si>
    <t>New Meeting Literature Starter Kit - Christopher, IL</t>
  </si>
  <si>
    <t>Donation - Lake Bluff, IL</t>
  </si>
  <si>
    <t>Donation - Rockford, Il - Tues</t>
  </si>
  <si>
    <t>New Meeting Literature Starter Kit - St. Joseph, MO</t>
  </si>
  <si>
    <t>New Meeting Literature Starter Kit - Cedar Lake, IN</t>
  </si>
  <si>
    <t>New Meeting Literature Starter Kit - Cedar Point, IL</t>
  </si>
  <si>
    <t>Donation - Rockford, IL - Thursday</t>
  </si>
  <si>
    <t>New Meeting Literature Starter Kit - Lee's Summit, MO</t>
  </si>
  <si>
    <t>New Meeting Literature Starter Kit - O'Fallon, IL</t>
  </si>
  <si>
    <t>New Meeting Literature Starter Kit - Pana, IL</t>
  </si>
  <si>
    <t>New Meeting Literature Starter Kit - Bloomington, IL</t>
  </si>
  <si>
    <t>Verified Volunteers Payment - Invoice# 7551501</t>
  </si>
  <si>
    <t>Transaction cleared 9/20/2018</t>
  </si>
  <si>
    <t>Account Activity &amp; Budget to Actual Comparison - FY 2018</t>
  </si>
  <si>
    <t>FY 2018 Budget*</t>
  </si>
  <si>
    <t>Verified Volunteers payment</t>
  </si>
  <si>
    <t>* - FY2018 runs from 10/1/2017 until 9/30/2018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</si>
</sst>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4">
    <font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</font>
    <font>
      <sz val="12"/>
      <color theme="1"/>
      <name val="Arial"/>
    </font>
    <font>
      <sz val="12"/>
      <color rgb="FF44444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97">
    <xf numFmtId="0" fontId="0" fillId="0" borderId="0" xfId="0"/>
    <xf numFmtId="44" fontId="2" fillId="0" borderId="0" xfId="1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/>
    <xf numFmtId="44" fontId="3" fillId="0" borderId="0" xfId="1" applyFont="1" applyAlignment="1">
      <alignment horizontal="center"/>
    </xf>
    <xf numFmtId="44" fontId="4" fillId="0" borderId="0" xfId="1" applyFont="1" applyAlignment="1">
      <alignment horizontal="center" wrapText="1"/>
    </xf>
    <xf numFmtId="0" fontId="0" fillId="0" borderId="0" xfId="0" applyAlignment="1">
      <alignment horizontal="right" wrapText="1"/>
    </xf>
    <xf numFmtId="44" fontId="1" fillId="0" borderId="0" xfId="1" applyAlignment="1">
      <alignment horizontal="center"/>
    </xf>
    <xf numFmtId="0" fontId="3" fillId="0" borderId="0" xfId="0" applyFont="1" applyAlignment="1">
      <alignment wrapText="1"/>
    </xf>
    <xf numFmtId="44" fontId="1" fillId="0" borderId="0" xfId="1"/>
    <xf numFmtId="0" fontId="0" fillId="0" borderId="0" xfId="0" applyAlignment="1">
      <alignment vertical="top" wrapText="1"/>
    </xf>
    <xf numFmtId="44" fontId="0" fillId="0" borderId="0" xfId="1" applyFont="1" applyAlignment="1">
      <alignment vertical="top"/>
    </xf>
    <xf numFmtId="0" fontId="0" fillId="0" borderId="0" xfId="0" applyAlignment="1">
      <alignment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4" fontId="2" fillId="0" borderId="0" xfId="1" applyFon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horizontal="center" vertical="top"/>
    </xf>
    <xf numFmtId="0" fontId="8" fillId="0" borderId="0" xfId="0" applyFont="1"/>
    <xf numFmtId="44" fontId="8" fillId="0" borderId="0" xfId="1" applyFont="1" applyAlignment="1">
      <alignment horizontal="center"/>
    </xf>
    <xf numFmtId="0" fontId="8" fillId="0" borderId="0" xfId="0" applyFont="1" applyAlignment="1">
      <alignment wrapText="1"/>
    </xf>
    <xf numFmtId="44" fontId="8" fillId="0" borderId="0" xfId="1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10" fillId="0" borderId="0" xfId="0" applyFont="1"/>
    <xf numFmtId="0" fontId="9" fillId="0" borderId="0" xfId="0" applyFont="1" applyAlignment="1">
      <alignment horizontal="center"/>
    </xf>
    <xf numFmtId="14" fontId="0" fillId="0" borderId="0" xfId="0" applyNumberFormat="1" applyAlignment="1">
      <alignment vertical="top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4" fontId="1" fillId="0" borderId="0" xfId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4" fontId="1" fillId="0" borderId="0" xfId="0" applyNumberFormat="1" applyFont="1" applyAlignment="1">
      <alignment vertical="top"/>
    </xf>
    <xf numFmtId="44" fontId="1" fillId="0" borderId="0" xfId="1" applyAlignment="1">
      <alignment vertical="top"/>
    </xf>
    <xf numFmtId="14" fontId="1" fillId="0" borderId="0" xfId="0" applyNumberFormat="1" applyFont="1" applyAlignment="1">
      <alignment horizontal="right" vertical="top"/>
    </xf>
    <xf numFmtId="0" fontId="1" fillId="0" borderId="0" xfId="0" applyFont="1"/>
    <xf numFmtId="0" fontId="2" fillId="0" borderId="0" xfId="0" applyFont="1" applyAlignment="1">
      <alignment horizontal="right" vertical="top"/>
    </xf>
    <xf numFmtId="44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top"/>
    </xf>
    <xf numFmtId="44" fontId="1" fillId="0" borderId="1" xfId="1" applyBorder="1"/>
    <xf numFmtId="44" fontId="1" fillId="0" borderId="1" xfId="1" applyBorder="1" applyAlignment="1">
      <alignment horizontal="center"/>
    </xf>
    <xf numFmtId="44" fontId="1" fillId="0" borderId="0" xfId="1" applyFont="1"/>
    <xf numFmtId="44" fontId="1" fillId="0" borderId="0" xfId="1" applyFont="1" applyAlignment="1">
      <alignment horizontal="center"/>
    </xf>
    <xf numFmtId="14" fontId="0" fillId="0" borderId="0" xfId="0" applyNumberFormat="1" applyAlignment="1">
      <alignment horizontal="right"/>
    </xf>
    <xf numFmtId="44" fontId="0" fillId="0" borderId="0" xfId="1" applyFont="1" applyAlignment="1">
      <alignment horizontal="center"/>
    </xf>
    <xf numFmtId="0" fontId="0" fillId="0" borderId="0" xfId="0" applyAlignment="1">
      <alignment horizontal="left" wrapText="1"/>
    </xf>
    <xf numFmtId="14" fontId="1" fillId="0" borderId="0" xfId="0" applyNumberFormat="1" applyFont="1" applyAlignment="1">
      <alignment horizontal="right"/>
    </xf>
    <xf numFmtId="44" fontId="1" fillId="0" borderId="0" xfId="1" applyAlignment="1"/>
    <xf numFmtId="44" fontId="1" fillId="0" borderId="1" xfId="1" applyBorder="1" applyAlignment="1"/>
    <xf numFmtId="14" fontId="0" fillId="0" borderId="0" xfId="0" applyNumberFormat="1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1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1" fillId="0" borderId="0" xfId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4" fontId="12" fillId="0" borderId="0" xfId="1" applyFont="1" applyAlignment="1">
      <alignment vertical="center"/>
    </xf>
    <xf numFmtId="44" fontId="12" fillId="0" borderId="0" xfId="1" applyFont="1" applyAlignment="1">
      <alignment vertical="top"/>
    </xf>
    <xf numFmtId="44" fontId="13" fillId="0" borderId="0" xfId="0" quotePrefix="1" applyNumberFormat="1" applyFont="1"/>
    <xf numFmtId="0" fontId="3" fillId="0" borderId="0" xfId="0" applyFont="1" applyAlignment="1">
      <alignment horizontal="right" vertical="top"/>
    </xf>
    <xf numFmtId="44" fontId="13" fillId="0" borderId="0" xfId="0" quotePrefix="1" applyNumberFormat="1" applyFont="1" applyAlignment="1">
      <alignment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A1C3-C7EA-4EF2-807D-B1856BA7EA46}">
  <dimension ref="A3:H85"/>
  <sheetViews>
    <sheetView topLeftCell="A30" workbookViewId="0">
      <selection activeCell="C42" sqref="C42"/>
    </sheetView>
  </sheetViews>
  <sheetFormatPr defaultColWidth="8.6640625" defaultRowHeight="15"/>
  <cols>
    <col min="1" max="1" width="10" style="17" customWidth="1"/>
    <col min="2" max="2" width="8.88671875" style="17"/>
    <col min="3" max="3" width="35.44140625" style="15" customWidth="1"/>
    <col min="4" max="4" width="10.44140625" style="16" customWidth="1"/>
    <col min="5" max="5" width="11.109375" style="16" customWidth="1"/>
    <col min="6" max="6" width="10.44140625" style="16" customWidth="1"/>
    <col min="7" max="7" width="27" style="17" customWidth="1"/>
    <col min="8" max="8" width="8.6640625" style="23"/>
  </cols>
  <sheetData>
    <row r="3" spans="1:8" ht="15.75">
      <c r="A3" s="18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  <c r="G3" s="20" t="s">
        <v>6</v>
      </c>
      <c r="H3" s="19" t="s">
        <v>7</v>
      </c>
    </row>
    <row r="4" spans="1:8">
      <c r="A4" s="33">
        <v>44105</v>
      </c>
      <c r="C4" s="15" t="s">
        <v>8</v>
      </c>
      <c r="F4" s="16">
        <v>8544.65</v>
      </c>
    </row>
    <row r="5" spans="1:8" s="17" customFormat="1">
      <c r="A5" s="61">
        <v>44482</v>
      </c>
      <c r="B5" s="17">
        <v>6762</v>
      </c>
      <c r="C5" s="15" t="s">
        <v>9</v>
      </c>
      <c r="D5" s="62"/>
      <c r="E5" s="16">
        <v>50</v>
      </c>
      <c r="F5" s="87">
        <f>F4-D5+E5</f>
        <v>8594.65</v>
      </c>
      <c r="H5" s="48" t="s">
        <v>10</v>
      </c>
    </row>
    <row r="6" spans="1:8">
      <c r="A6" s="61">
        <v>44482</v>
      </c>
      <c r="B6" s="17">
        <v>7239</v>
      </c>
      <c r="C6" s="15" t="s">
        <v>9</v>
      </c>
      <c r="D6" s="62"/>
      <c r="E6" s="62">
        <v>100</v>
      </c>
      <c r="F6" s="87">
        <f>F5-D6+E6</f>
        <v>8694.65</v>
      </c>
      <c r="H6" s="48" t="s">
        <v>10</v>
      </c>
    </row>
    <row r="7" spans="1:8">
      <c r="A7" s="61">
        <v>44488</v>
      </c>
      <c r="B7" s="17">
        <v>1872</v>
      </c>
      <c r="C7" s="15" t="s">
        <v>9</v>
      </c>
      <c r="D7" s="62"/>
      <c r="E7" s="62">
        <v>50</v>
      </c>
      <c r="F7" s="87">
        <f>F6-D7+E7</f>
        <v>8744.65</v>
      </c>
      <c r="H7" s="48" t="s">
        <v>10</v>
      </c>
    </row>
    <row r="8" spans="1:8">
      <c r="A8" s="61">
        <v>44488</v>
      </c>
      <c r="B8" s="63">
        <v>1296</v>
      </c>
      <c r="C8" s="64" t="s">
        <v>9</v>
      </c>
      <c r="D8" s="62"/>
      <c r="E8" s="62">
        <v>50</v>
      </c>
      <c r="F8" s="87">
        <f>F7-D8+E8</f>
        <v>8794.65</v>
      </c>
      <c r="G8" s="63"/>
      <c r="H8" s="48" t="s">
        <v>10</v>
      </c>
    </row>
    <row r="9" spans="1:8">
      <c r="A9" s="61">
        <v>44488</v>
      </c>
      <c r="B9" s="63">
        <v>6802</v>
      </c>
      <c r="C9" s="64" t="s">
        <v>11</v>
      </c>
      <c r="D9" s="62"/>
      <c r="E9" s="62">
        <v>300</v>
      </c>
      <c r="F9" s="87">
        <f>F8-D9+E9</f>
        <v>9094.65</v>
      </c>
      <c r="G9" s="63"/>
      <c r="H9" s="48" t="s">
        <v>12</v>
      </c>
    </row>
    <row r="10" spans="1:8">
      <c r="A10" s="61">
        <v>44488</v>
      </c>
      <c r="B10" s="63">
        <v>1235</v>
      </c>
      <c r="C10" s="64" t="s">
        <v>13</v>
      </c>
      <c r="D10" s="62"/>
      <c r="E10" s="62">
        <v>200</v>
      </c>
      <c r="F10" s="87">
        <f>F9-D10+E10</f>
        <v>9294.65</v>
      </c>
      <c r="H10" s="48" t="s">
        <v>12</v>
      </c>
    </row>
    <row r="11" spans="1:8">
      <c r="A11" s="61">
        <v>44488</v>
      </c>
      <c r="B11" s="63">
        <v>1873</v>
      </c>
      <c r="C11" s="64" t="s">
        <v>14</v>
      </c>
      <c r="D11" s="62"/>
      <c r="E11" s="62">
        <v>50</v>
      </c>
      <c r="F11" s="87">
        <f>F10-D11+E11</f>
        <v>9344.65</v>
      </c>
      <c r="H11" s="48" t="s">
        <v>12</v>
      </c>
    </row>
    <row r="12" spans="1:8" ht="30">
      <c r="A12" s="61">
        <v>44488</v>
      </c>
      <c r="B12" s="63">
        <v>1180</v>
      </c>
      <c r="C12" s="64" t="s">
        <v>15</v>
      </c>
      <c r="D12" s="62">
        <v>2100</v>
      </c>
      <c r="E12" s="62"/>
      <c r="F12" s="89">
        <f>F11-D12+E12</f>
        <v>7244.65</v>
      </c>
      <c r="H12" s="48" t="s">
        <v>16</v>
      </c>
    </row>
    <row r="13" spans="1:8">
      <c r="A13" s="61">
        <v>44495</v>
      </c>
      <c r="B13" s="63">
        <v>1160</v>
      </c>
      <c r="C13" s="64" t="s">
        <v>17</v>
      </c>
      <c r="D13" s="62"/>
      <c r="E13" s="62">
        <v>300</v>
      </c>
      <c r="F13" s="89">
        <f>F12-D13+E13</f>
        <v>7544.65</v>
      </c>
      <c r="G13" s="63"/>
      <c r="H13" s="48" t="s">
        <v>12</v>
      </c>
    </row>
    <row r="14" spans="1:8">
      <c r="A14" s="61">
        <v>44498</v>
      </c>
      <c r="B14" s="63">
        <v>1057</v>
      </c>
      <c r="C14" s="64" t="s">
        <v>9</v>
      </c>
      <c r="D14" s="62"/>
      <c r="E14" s="62">
        <v>250</v>
      </c>
      <c r="F14" s="89">
        <f>F13-D14+E14</f>
        <v>7794.65</v>
      </c>
      <c r="H14" s="48" t="s">
        <v>10</v>
      </c>
    </row>
    <row r="15" spans="1:8">
      <c r="A15" s="61">
        <v>44498</v>
      </c>
      <c r="B15" s="63"/>
      <c r="C15" s="64" t="s">
        <v>18</v>
      </c>
      <c r="D15" s="62"/>
      <c r="E15" s="62">
        <v>0.03</v>
      </c>
      <c r="F15" s="89">
        <f>F14-D15+E15</f>
        <v>7794.6799999999994</v>
      </c>
      <c r="H15" s="48" t="s">
        <v>19</v>
      </c>
    </row>
    <row r="16" spans="1:8">
      <c r="A16" s="61">
        <v>44517</v>
      </c>
      <c r="B16" s="17">
        <v>3091</v>
      </c>
      <c r="C16" s="15" t="s">
        <v>20</v>
      </c>
      <c r="D16" s="62"/>
      <c r="E16" s="62">
        <v>150</v>
      </c>
      <c r="F16" s="89">
        <f>F15-D16+E16</f>
        <v>7944.6799999999994</v>
      </c>
      <c r="H16" s="48" t="s">
        <v>12</v>
      </c>
    </row>
    <row r="17" spans="1:8">
      <c r="A17" s="61">
        <v>44517</v>
      </c>
      <c r="B17" s="17">
        <v>7255</v>
      </c>
      <c r="C17" s="15" t="s">
        <v>9</v>
      </c>
      <c r="D17" s="62"/>
      <c r="E17" s="62">
        <v>100</v>
      </c>
      <c r="F17" s="89">
        <f>F16-D17+E17</f>
        <v>8044.6799999999994</v>
      </c>
      <c r="H17" s="48" t="s">
        <v>10</v>
      </c>
    </row>
    <row r="18" spans="1:8">
      <c r="A18" s="61">
        <v>44530</v>
      </c>
      <c r="C18" s="15" t="s">
        <v>18</v>
      </c>
      <c r="D18" s="62"/>
      <c r="E18" s="62">
        <v>0.03</v>
      </c>
      <c r="F18" s="89">
        <f>F17-D18+E18</f>
        <v>8044.7099999999991</v>
      </c>
      <c r="H18" s="48" t="s">
        <v>19</v>
      </c>
    </row>
    <row r="19" spans="1:8">
      <c r="A19" s="61">
        <v>44533</v>
      </c>
      <c r="B19" s="17">
        <v>1255</v>
      </c>
      <c r="C19" s="15" t="s">
        <v>13</v>
      </c>
      <c r="D19" s="62"/>
      <c r="E19" s="62">
        <v>50</v>
      </c>
      <c r="F19" s="89">
        <f>F18-D19+E19</f>
        <v>8094.7099999999991</v>
      </c>
      <c r="H19" s="48" t="s">
        <v>12</v>
      </c>
    </row>
    <row r="20" spans="1:8">
      <c r="A20" s="61">
        <v>44537</v>
      </c>
      <c r="B20" s="17">
        <v>9376</v>
      </c>
      <c r="C20" s="15" t="s">
        <v>21</v>
      </c>
      <c r="D20" s="62"/>
      <c r="E20" s="62">
        <v>150</v>
      </c>
      <c r="F20" s="89">
        <f>F19-D20+E20</f>
        <v>8244.7099999999991</v>
      </c>
      <c r="H20" s="48" t="s">
        <v>12</v>
      </c>
    </row>
    <row r="21" spans="1:8">
      <c r="A21" s="61">
        <v>44546</v>
      </c>
      <c r="B21" s="17">
        <v>2062</v>
      </c>
      <c r="C21" s="15" t="s">
        <v>22</v>
      </c>
      <c r="D21" s="62"/>
      <c r="E21" s="62">
        <v>50</v>
      </c>
      <c r="F21" s="89">
        <f>F20-D21+E21</f>
        <v>8294.7099999999991</v>
      </c>
      <c r="H21" s="48" t="s">
        <v>12</v>
      </c>
    </row>
    <row r="22" spans="1:8">
      <c r="A22" s="61">
        <v>44561</v>
      </c>
      <c r="C22" s="15" t="s">
        <v>18</v>
      </c>
      <c r="D22" s="62"/>
      <c r="E22" s="62">
        <v>0.03</v>
      </c>
      <c r="F22" s="89">
        <f>F21-D22+E22</f>
        <v>8294.74</v>
      </c>
      <c r="H22" s="48" t="s">
        <v>19</v>
      </c>
    </row>
    <row r="23" spans="1:8">
      <c r="A23" s="61">
        <v>44571</v>
      </c>
      <c r="C23" s="15" t="s">
        <v>23</v>
      </c>
      <c r="D23" s="62">
        <v>149.9</v>
      </c>
      <c r="E23" s="62"/>
      <c r="F23" s="89">
        <f>F22-D23+E23</f>
        <v>8144.84</v>
      </c>
      <c r="H23" s="48" t="s">
        <v>24</v>
      </c>
    </row>
    <row r="24" spans="1:8">
      <c r="A24" s="61">
        <v>44576</v>
      </c>
      <c r="B24" s="17">
        <v>334</v>
      </c>
      <c r="C24" s="15" t="s">
        <v>25</v>
      </c>
      <c r="D24" s="62"/>
      <c r="E24" s="62">
        <v>100</v>
      </c>
      <c r="F24" s="89">
        <f>F23-D24+E24</f>
        <v>8244.84</v>
      </c>
      <c r="H24" s="48" t="s">
        <v>12</v>
      </c>
    </row>
    <row r="25" spans="1:8" ht="30">
      <c r="A25" s="61">
        <v>44578</v>
      </c>
      <c r="C25" s="15" t="s">
        <v>26</v>
      </c>
      <c r="D25" s="62">
        <v>127</v>
      </c>
      <c r="E25" s="62"/>
      <c r="F25" s="89">
        <f>F24-D25+E25</f>
        <v>8117.84</v>
      </c>
      <c r="H25" s="48" t="s">
        <v>27</v>
      </c>
    </row>
    <row r="26" spans="1:8">
      <c r="A26" s="61">
        <v>44580</v>
      </c>
      <c r="B26" s="17">
        <v>7282</v>
      </c>
      <c r="C26" s="76" t="s">
        <v>28</v>
      </c>
      <c r="D26" s="62"/>
      <c r="E26" s="62">
        <v>50</v>
      </c>
      <c r="F26" s="89">
        <f>F25-D26+E26</f>
        <v>8167.84</v>
      </c>
      <c r="H26" s="77" t="s">
        <v>12</v>
      </c>
    </row>
    <row r="27" spans="1:8">
      <c r="A27" s="33">
        <v>44592</v>
      </c>
      <c r="C27" s="76" t="s">
        <v>18</v>
      </c>
      <c r="E27" s="16">
        <v>0.03</v>
      </c>
      <c r="F27" s="89">
        <f>F26-D27+E27</f>
        <v>8167.87</v>
      </c>
      <c r="H27" s="77" t="s">
        <v>19</v>
      </c>
    </row>
    <row r="28" spans="1:8">
      <c r="A28" s="33">
        <v>44593</v>
      </c>
      <c r="B28" s="17">
        <v>528</v>
      </c>
      <c r="C28" s="76" t="s">
        <v>29</v>
      </c>
      <c r="E28" s="16">
        <v>50</v>
      </c>
      <c r="F28" s="89">
        <f>F27-D28+E28</f>
        <v>8217.869999999999</v>
      </c>
      <c r="H28" s="77" t="s">
        <v>12</v>
      </c>
    </row>
    <row r="29" spans="1:8">
      <c r="A29" s="33">
        <v>44602</v>
      </c>
      <c r="B29" s="17">
        <v>1371</v>
      </c>
      <c r="C29" s="76" t="s">
        <v>13</v>
      </c>
      <c r="E29" s="16">
        <v>50</v>
      </c>
      <c r="F29" s="89">
        <f>F28-D29+E29</f>
        <v>8267.869999999999</v>
      </c>
      <c r="H29" s="77" t="s">
        <v>12</v>
      </c>
    </row>
    <row r="30" spans="1:8">
      <c r="A30" s="33">
        <v>44604</v>
      </c>
      <c r="B30" s="17">
        <v>529</v>
      </c>
      <c r="C30" s="76" t="s">
        <v>29</v>
      </c>
      <c r="E30" s="16">
        <v>50</v>
      </c>
      <c r="F30" s="89">
        <f>F29-D30+E30</f>
        <v>8317.869999999999</v>
      </c>
      <c r="H30" s="77" t="s">
        <v>12</v>
      </c>
    </row>
    <row r="31" spans="1:8">
      <c r="A31" s="33">
        <v>44620</v>
      </c>
      <c r="C31" s="76" t="s">
        <v>18</v>
      </c>
      <c r="E31" s="16">
        <v>0.03</v>
      </c>
      <c r="F31" s="89">
        <f>F30-D31+E31</f>
        <v>8317.9</v>
      </c>
      <c r="H31" s="77" t="s">
        <v>19</v>
      </c>
    </row>
    <row r="32" spans="1:8">
      <c r="A32" s="33">
        <v>44628</v>
      </c>
      <c r="B32" s="17">
        <v>1313</v>
      </c>
      <c r="C32" s="76" t="s">
        <v>13</v>
      </c>
      <c r="E32" s="16">
        <v>50</v>
      </c>
      <c r="F32" s="89">
        <f>F31-D32+E32</f>
        <v>8367.9</v>
      </c>
      <c r="H32" s="77" t="s">
        <v>12</v>
      </c>
    </row>
    <row r="33" spans="1:8">
      <c r="A33" s="61">
        <v>44628</v>
      </c>
      <c r="B33" s="17">
        <v>504</v>
      </c>
      <c r="C33" s="76" t="s">
        <v>30</v>
      </c>
      <c r="D33" s="62"/>
      <c r="E33" s="16">
        <v>50</v>
      </c>
      <c r="F33" s="89">
        <f>F32-D33+E33</f>
        <v>8417.9</v>
      </c>
      <c r="H33" s="84" t="s">
        <v>12</v>
      </c>
    </row>
    <row r="34" spans="1:8">
      <c r="A34" s="33">
        <v>44649</v>
      </c>
      <c r="C34" s="76" t="s">
        <v>31</v>
      </c>
      <c r="D34" s="16">
        <v>12.85</v>
      </c>
      <c r="F34" s="89">
        <f>F33-D34+E34</f>
        <v>8405.0499999999993</v>
      </c>
      <c r="H34" s="77" t="s">
        <v>24</v>
      </c>
    </row>
    <row r="35" spans="1:8">
      <c r="A35" s="33">
        <v>44651</v>
      </c>
      <c r="C35" s="76" t="s">
        <v>18</v>
      </c>
      <c r="E35" s="16">
        <v>0.03</v>
      </c>
      <c r="F35" s="89">
        <f>F34-D35+E35</f>
        <v>8405.08</v>
      </c>
      <c r="H35" s="77" t="s">
        <v>19</v>
      </c>
    </row>
    <row r="36" spans="1:8">
      <c r="A36" s="33">
        <v>44660</v>
      </c>
      <c r="B36" s="17">
        <v>1302</v>
      </c>
      <c r="C36" s="76" t="s">
        <v>32</v>
      </c>
      <c r="E36" s="16">
        <v>75</v>
      </c>
      <c r="F36" s="89">
        <f>F35-D36+E36</f>
        <v>8480.08</v>
      </c>
      <c r="H36" s="77" t="s">
        <v>12</v>
      </c>
    </row>
    <row r="37" spans="1:8">
      <c r="A37" s="33">
        <v>44665</v>
      </c>
      <c r="B37" s="17">
        <v>1340</v>
      </c>
      <c r="C37" s="76" t="s">
        <v>13</v>
      </c>
      <c r="E37" s="16">
        <v>25</v>
      </c>
      <c r="F37" s="89">
        <f>F36-D37+E37</f>
        <v>8505.08</v>
      </c>
      <c r="H37" s="77" t="s">
        <v>12</v>
      </c>
    </row>
    <row r="38" spans="1:8">
      <c r="A38" s="33">
        <v>44676</v>
      </c>
      <c r="B38" s="17">
        <v>7319</v>
      </c>
      <c r="C38" s="76" t="s">
        <v>33</v>
      </c>
      <c r="E38" s="16">
        <v>600</v>
      </c>
      <c r="F38" s="89">
        <f>F37-D38+E38</f>
        <v>9105.08</v>
      </c>
      <c r="H38" s="77" t="s">
        <v>12</v>
      </c>
    </row>
    <row r="39" spans="1:8">
      <c r="A39" s="33">
        <v>44680</v>
      </c>
      <c r="C39" s="76" t="s">
        <v>18</v>
      </c>
      <c r="E39" s="16">
        <v>0.03</v>
      </c>
      <c r="F39" s="89">
        <f>F38-D39+E39</f>
        <v>9105.11</v>
      </c>
      <c r="H39" s="77" t="s">
        <v>19</v>
      </c>
    </row>
    <row r="40" spans="1:8">
      <c r="A40" s="33">
        <v>44712</v>
      </c>
      <c r="C40" s="76" t="s">
        <v>18</v>
      </c>
      <c r="E40" s="16">
        <v>0.03</v>
      </c>
      <c r="F40" s="89">
        <f>F39-D40+E40</f>
        <v>9105.1400000000012</v>
      </c>
      <c r="H40" s="77" t="s">
        <v>19</v>
      </c>
    </row>
    <row r="41" spans="1:8">
      <c r="A41" s="33">
        <v>44721</v>
      </c>
      <c r="B41" s="17">
        <v>1164</v>
      </c>
      <c r="C41" s="76" t="s">
        <v>17</v>
      </c>
      <c r="E41" s="16">
        <v>300</v>
      </c>
      <c r="F41" s="89">
        <f>F40-D41+E41</f>
        <v>9405.1400000000012</v>
      </c>
      <c r="H41" s="77" t="s">
        <v>12</v>
      </c>
    </row>
    <row r="42" spans="1:8">
      <c r="A42" s="33"/>
      <c r="C42" s="76"/>
      <c r="F42" s="85"/>
      <c r="H42" s="77"/>
    </row>
    <row r="43" spans="1:8">
      <c r="A43" s="33"/>
      <c r="C43" s="76"/>
      <c r="F43" s="85"/>
      <c r="H43" s="77"/>
    </row>
    <row r="44" spans="1:8">
      <c r="A44" s="61"/>
      <c r="B44" s="63"/>
      <c r="C44" s="78"/>
      <c r="D44" s="62"/>
      <c r="E44" s="62"/>
      <c r="F44" s="85"/>
      <c r="H44" s="84"/>
    </row>
    <row r="45" spans="1:8">
      <c r="A45" s="33"/>
      <c r="C45" s="76"/>
      <c r="F45" s="85"/>
      <c r="H45" s="77"/>
    </row>
    <row r="46" spans="1:8">
      <c r="A46" s="33"/>
      <c r="C46" s="76"/>
      <c r="F46" s="85"/>
      <c r="H46" s="77"/>
    </row>
    <row r="47" spans="1:8">
      <c r="A47" s="33"/>
      <c r="F47" s="85"/>
    </row>
    <row r="48" spans="1:8">
      <c r="A48" s="33"/>
      <c r="F48" s="85"/>
    </row>
    <row r="49" spans="1:6">
      <c r="A49" s="33"/>
      <c r="F49" s="85"/>
    </row>
    <row r="50" spans="1:6">
      <c r="A50" s="33"/>
      <c r="F50" s="85"/>
    </row>
    <row r="51" spans="1:6">
      <c r="A51" s="33"/>
      <c r="F51" s="85"/>
    </row>
    <row r="52" spans="1:6">
      <c r="A52" s="33"/>
      <c r="F52" s="85"/>
    </row>
    <row r="53" spans="1:6">
      <c r="A53" s="33"/>
      <c r="F53" s="85"/>
    </row>
    <row r="54" spans="1:6">
      <c r="A54" s="33"/>
      <c r="F54" s="85"/>
    </row>
    <row r="55" spans="1:6">
      <c r="A55" s="33"/>
      <c r="F55" s="86"/>
    </row>
    <row r="56" spans="1:6">
      <c r="A56" s="33"/>
      <c r="F56" s="86"/>
    </row>
    <row r="57" spans="1:6">
      <c r="A57" s="33"/>
      <c r="F57" s="86"/>
    </row>
    <row r="58" spans="1:6">
      <c r="A58" s="33"/>
      <c r="F58" s="86"/>
    </row>
    <row r="59" spans="1:6">
      <c r="A59" s="33"/>
      <c r="F59" s="86"/>
    </row>
    <row r="60" spans="1:6">
      <c r="A60" s="33"/>
      <c r="F60" s="86"/>
    </row>
    <row r="61" spans="1:6">
      <c r="A61" s="33"/>
      <c r="F61" s="86"/>
    </row>
    <row r="62" spans="1:6">
      <c r="A62" s="33"/>
      <c r="F62" s="86"/>
    </row>
    <row r="63" spans="1:6">
      <c r="A63" s="33"/>
      <c r="F63" s="86"/>
    </row>
    <row r="64" spans="1:6">
      <c r="A64" s="33"/>
      <c r="F64" s="86"/>
    </row>
    <row r="65" spans="1:6">
      <c r="A65" s="33"/>
      <c r="F65" s="86"/>
    </row>
    <row r="66" spans="1:6">
      <c r="A66" s="33"/>
      <c r="F66" s="86"/>
    </row>
    <row r="67" spans="1:6">
      <c r="A67" s="33"/>
      <c r="F67" s="86"/>
    </row>
    <row r="68" spans="1:6">
      <c r="A68" s="33"/>
      <c r="F68" s="86"/>
    </row>
    <row r="69" spans="1:6">
      <c r="A69" s="33"/>
      <c r="F69" s="86"/>
    </row>
    <row r="70" spans="1:6">
      <c r="A70" s="33"/>
      <c r="F70" s="86"/>
    </row>
    <row r="71" spans="1:6">
      <c r="F71" s="86"/>
    </row>
    <row r="72" spans="1:6">
      <c r="F72" s="86"/>
    </row>
    <row r="73" spans="1:6">
      <c r="F73" s="86"/>
    </row>
    <row r="74" spans="1:6">
      <c r="F74" s="86"/>
    </row>
    <row r="75" spans="1:6">
      <c r="F75" s="86"/>
    </row>
    <row r="76" spans="1:6">
      <c r="F76" s="86"/>
    </row>
    <row r="77" spans="1:6">
      <c r="F77" s="86"/>
    </row>
    <row r="78" spans="1:6">
      <c r="F78" s="86"/>
    </row>
    <row r="79" spans="1:6">
      <c r="F79" s="86"/>
    </row>
    <row r="80" spans="1:6">
      <c r="F80" s="86"/>
    </row>
    <row r="81" spans="6:6">
      <c r="F81" s="86"/>
    </row>
    <row r="82" spans="6:6">
      <c r="F82" s="86"/>
    </row>
    <row r="83" spans="6:6">
      <c r="F83" s="86"/>
    </row>
    <row r="84" spans="6:6">
      <c r="F84" s="86"/>
    </row>
    <row r="85" spans="6:6">
      <c r="F85" s="8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5"/>
  <sheetViews>
    <sheetView zoomScale="80" zoomScaleNormal="80" zoomScalePageLayoutView="80" workbookViewId="0">
      <selection activeCell="G18" sqref="G18"/>
    </sheetView>
  </sheetViews>
  <sheetFormatPr defaultColWidth="8.6640625" defaultRowHeight="14.25"/>
  <cols>
    <col min="1" max="1" width="10" style="29" bestFit="1" customWidth="1"/>
    <col min="2" max="2" width="10.33203125" style="34" customWidth="1"/>
    <col min="3" max="3" width="35.44140625" style="27" customWidth="1"/>
    <col min="4" max="5" width="10" style="26" bestFit="1" customWidth="1"/>
    <col min="6" max="6" width="12" style="28" customWidth="1"/>
    <col min="7" max="7" width="44.33203125" style="27" customWidth="1"/>
    <col min="8" max="16384" width="8.6640625" style="25"/>
  </cols>
  <sheetData>
    <row r="1" spans="1:7" ht="20.25">
      <c r="A1" s="93" t="s">
        <v>186</v>
      </c>
      <c r="B1" s="93"/>
      <c r="C1" s="93"/>
      <c r="D1" s="93"/>
      <c r="E1" s="93"/>
      <c r="F1" s="93"/>
      <c r="G1" s="93"/>
    </row>
    <row r="3" spans="1:7" ht="40.5">
      <c r="A3" s="35"/>
      <c r="B3" s="21" t="s">
        <v>35</v>
      </c>
      <c r="C3" s="3" t="s">
        <v>36</v>
      </c>
      <c r="D3" s="10" t="s">
        <v>187</v>
      </c>
      <c r="E3" s="10" t="s">
        <v>38</v>
      </c>
      <c r="F3" s="10" t="s">
        <v>39</v>
      </c>
      <c r="G3" s="10" t="s">
        <v>6</v>
      </c>
    </row>
    <row r="4" spans="1:7" ht="15">
      <c r="A4" s="35"/>
      <c r="B4" s="36" t="s">
        <v>12</v>
      </c>
      <c r="C4" s="37" t="s">
        <v>40</v>
      </c>
      <c r="D4" s="14">
        <v>3600</v>
      </c>
      <c r="E4" s="12">
        <f>F55</f>
        <v>2652.75</v>
      </c>
      <c r="F4" s="14">
        <f>E4-D4</f>
        <v>-947.25</v>
      </c>
      <c r="G4" s="37"/>
    </row>
    <row r="5" spans="1:7" ht="15">
      <c r="A5" s="35"/>
      <c r="B5" s="36" t="s">
        <v>10</v>
      </c>
      <c r="C5" s="37" t="s">
        <v>41</v>
      </c>
      <c r="D5" s="14">
        <v>900</v>
      </c>
      <c r="E5" s="12">
        <f>F75</f>
        <v>2073.65</v>
      </c>
      <c r="F5" s="14">
        <f t="shared" ref="F5:F6" si="0">E5-D5</f>
        <v>1173.6500000000001</v>
      </c>
      <c r="G5" s="37"/>
    </row>
    <row r="6" spans="1:7" ht="15">
      <c r="A6" s="35"/>
      <c r="B6" s="36"/>
      <c r="C6" s="38" t="s">
        <v>42</v>
      </c>
      <c r="D6" s="14">
        <v>4500</v>
      </c>
      <c r="E6" s="14">
        <f>SUM(E4:E5)</f>
        <v>4726.3999999999996</v>
      </c>
      <c r="F6" s="14">
        <f t="shared" si="0"/>
        <v>226.39999999999964</v>
      </c>
      <c r="G6" s="37"/>
    </row>
    <row r="7" spans="1:7" ht="15">
      <c r="A7" s="35"/>
      <c r="B7" s="36"/>
      <c r="C7" s="37"/>
      <c r="D7" s="14"/>
      <c r="E7" s="12"/>
      <c r="F7" s="14"/>
      <c r="G7" s="37"/>
    </row>
    <row r="8" spans="1:7" s="30" customFormat="1" ht="16.5" customHeight="1">
      <c r="A8" s="35"/>
      <c r="B8" s="36" t="s">
        <v>43</v>
      </c>
      <c r="C8" s="39" t="s">
        <v>44</v>
      </c>
      <c r="D8" s="14">
        <v>2000</v>
      </c>
      <c r="E8" s="12">
        <f>F85</f>
        <v>3800</v>
      </c>
      <c r="F8" s="14">
        <f>E8-D8</f>
        <v>1800</v>
      </c>
      <c r="G8" s="39"/>
    </row>
    <row r="9" spans="1:7" ht="15">
      <c r="A9" s="35"/>
      <c r="B9" s="36" t="s">
        <v>45</v>
      </c>
      <c r="C9" s="37" t="s">
        <v>46</v>
      </c>
      <c r="D9" s="14">
        <v>500</v>
      </c>
      <c r="E9" s="12">
        <f>F96</f>
        <v>0</v>
      </c>
      <c r="F9" s="14">
        <f t="shared" ref="F9:F16" si="1">E9-D9</f>
        <v>-500</v>
      </c>
      <c r="G9" s="37"/>
    </row>
    <row r="10" spans="1:7" ht="15">
      <c r="A10" s="35"/>
      <c r="B10" s="36" t="s">
        <v>19</v>
      </c>
      <c r="C10" s="37" t="s">
        <v>47</v>
      </c>
      <c r="D10" s="14">
        <v>25</v>
      </c>
      <c r="E10" s="12">
        <f>F115</f>
        <v>-2.4499999999999997</v>
      </c>
      <c r="F10" s="14">
        <f t="shared" si="1"/>
        <v>-27.45</v>
      </c>
      <c r="G10" s="37"/>
    </row>
    <row r="11" spans="1:7" ht="15">
      <c r="A11" s="35"/>
      <c r="B11" s="36" t="s">
        <v>48</v>
      </c>
      <c r="C11" s="37" t="s">
        <v>49</v>
      </c>
      <c r="D11" s="14">
        <v>120</v>
      </c>
      <c r="E11" s="12">
        <f>F123</f>
        <v>0</v>
      </c>
      <c r="F11" s="14">
        <f t="shared" si="1"/>
        <v>-120</v>
      </c>
      <c r="G11" s="37"/>
    </row>
    <row r="12" spans="1:7" ht="15">
      <c r="A12" s="35"/>
      <c r="B12" s="36" t="s">
        <v>50</v>
      </c>
      <c r="C12" s="37" t="s">
        <v>51</v>
      </c>
      <c r="D12" s="14">
        <v>25</v>
      </c>
      <c r="E12" s="12">
        <f>F131</f>
        <v>0</v>
      </c>
      <c r="F12" s="14">
        <f t="shared" si="1"/>
        <v>-25</v>
      </c>
      <c r="G12" s="37"/>
    </row>
    <row r="13" spans="1:7" ht="15">
      <c r="A13" s="35"/>
      <c r="B13" s="36" t="s">
        <v>27</v>
      </c>
      <c r="C13" s="37" t="s">
        <v>52</v>
      </c>
      <c r="D13" s="14">
        <v>1380</v>
      </c>
      <c r="E13" s="12">
        <f>F157</f>
        <v>2122.7800000000002</v>
      </c>
      <c r="F13" s="14">
        <f t="shared" si="1"/>
        <v>742.7800000000002</v>
      </c>
      <c r="G13" s="37"/>
    </row>
    <row r="14" spans="1:7" ht="15">
      <c r="A14" s="35"/>
      <c r="B14" s="36" t="s">
        <v>55</v>
      </c>
      <c r="C14" s="37" t="s">
        <v>56</v>
      </c>
      <c r="D14" s="14">
        <v>450</v>
      </c>
      <c r="E14" s="12">
        <f>F165</f>
        <v>138</v>
      </c>
      <c r="F14" s="14">
        <f t="shared" si="1"/>
        <v>-312</v>
      </c>
      <c r="G14" s="4" t="s">
        <v>188</v>
      </c>
    </row>
    <row r="15" spans="1:7" ht="15">
      <c r="A15" s="35"/>
      <c r="B15" s="40" t="s">
        <v>16</v>
      </c>
      <c r="C15" s="37" t="s">
        <v>57</v>
      </c>
      <c r="D15" s="12">
        <v>0</v>
      </c>
      <c r="E15" s="12">
        <f>F173</f>
        <v>0</v>
      </c>
      <c r="F15" s="14">
        <f t="shared" si="1"/>
        <v>0</v>
      </c>
      <c r="G15" s="37"/>
    </row>
    <row r="16" spans="1:7" ht="15">
      <c r="A16" s="35"/>
      <c r="B16" s="40"/>
      <c r="C16" s="38" t="s">
        <v>42</v>
      </c>
      <c r="D16" s="14">
        <v>4500</v>
      </c>
      <c r="E16" s="12">
        <v>6058.5</v>
      </c>
      <c r="F16" s="14">
        <f t="shared" si="1"/>
        <v>1558.5</v>
      </c>
      <c r="G16" s="37"/>
    </row>
    <row r="17" spans="1:7" ht="15">
      <c r="A17" s="35"/>
      <c r="B17" s="40"/>
      <c r="C17" s="38"/>
      <c r="D17" s="14"/>
      <c r="E17" s="12"/>
      <c r="F17" s="14"/>
      <c r="G17" s="37"/>
    </row>
    <row r="18" spans="1:7" ht="15">
      <c r="A18" s="35"/>
      <c r="B18" s="94" t="s">
        <v>189</v>
      </c>
      <c r="C18" s="95"/>
      <c r="D18" s="95"/>
      <c r="E18" s="95"/>
      <c r="F18" s="95"/>
      <c r="G18" s="37"/>
    </row>
    <row r="20" spans="1:7" ht="20.25">
      <c r="A20" s="92" t="s">
        <v>59</v>
      </c>
      <c r="B20" s="92"/>
      <c r="C20" s="92"/>
      <c r="D20" s="12"/>
      <c r="E20" s="12"/>
      <c r="F20" s="14"/>
      <c r="G20" s="37"/>
    </row>
    <row r="22" spans="1:7" s="31" customFormat="1" ht="15.75">
      <c r="A22" s="90" t="s">
        <v>60</v>
      </c>
      <c r="B22" s="90"/>
      <c r="C22" s="13" t="s">
        <v>40</v>
      </c>
      <c r="D22" s="7" t="s">
        <v>61</v>
      </c>
      <c r="E22" s="9" t="s">
        <v>12</v>
      </c>
      <c r="F22" s="8"/>
      <c r="G22" s="13"/>
    </row>
    <row r="23" spans="1:7" ht="15.75">
      <c r="A23" s="88"/>
      <c r="B23" s="41"/>
      <c r="C23" s="37"/>
      <c r="D23" s="7"/>
      <c r="E23" s="12"/>
      <c r="F23" s="14"/>
      <c r="G23" s="37"/>
    </row>
    <row r="24" spans="1:7" s="32" customFormat="1" ht="15.75">
      <c r="A24" s="19" t="s">
        <v>0</v>
      </c>
      <c r="B24" s="19" t="s">
        <v>1</v>
      </c>
      <c r="C24" s="3" t="s">
        <v>2</v>
      </c>
      <c r="D24" s="1" t="s">
        <v>3</v>
      </c>
      <c r="E24" s="1" t="s">
        <v>4</v>
      </c>
      <c r="F24" s="1" t="s">
        <v>42</v>
      </c>
      <c r="G24" s="3" t="s">
        <v>6</v>
      </c>
    </row>
    <row r="25" spans="1:7" ht="15">
      <c r="A25" s="22">
        <v>43039</v>
      </c>
      <c r="B25" s="23"/>
      <c r="C25" s="15" t="s">
        <v>11</v>
      </c>
      <c r="D25" s="16"/>
      <c r="E25" s="16">
        <v>400</v>
      </c>
      <c r="F25" s="12">
        <v>400</v>
      </c>
      <c r="G25" s="37"/>
    </row>
    <row r="26" spans="1:7" ht="15">
      <c r="A26" s="22">
        <v>43039</v>
      </c>
      <c r="B26" s="23"/>
      <c r="C26" s="15" t="s">
        <v>33</v>
      </c>
      <c r="D26" s="16"/>
      <c r="E26" s="16">
        <v>150</v>
      </c>
      <c r="F26" s="12">
        <f>F25+E26-D26</f>
        <v>550</v>
      </c>
      <c r="G26" s="37"/>
    </row>
    <row r="27" spans="1:7" ht="15">
      <c r="A27" s="22">
        <v>43052</v>
      </c>
      <c r="B27" s="23"/>
      <c r="C27" s="15" t="s">
        <v>124</v>
      </c>
      <c r="D27" s="16"/>
      <c r="E27" s="16">
        <v>25</v>
      </c>
      <c r="F27" s="12">
        <f t="shared" ref="F27:F37" si="2">F26+E27-D27</f>
        <v>575</v>
      </c>
      <c r="G27" s="37"/>
    </row>
    <row r="28" spans="1:7" ht="15">
      <c r="A28" s="22">
        <v>43054</v>
      </c>
      <c r="B28" s="23"/>
      <c r="C28" s="15" t="s">
        <v>131</v>
      </c>
      <c r="D28" s="16"/>
      <c r="E28" s="16">
        <v>80</v>
      </c>
      <c r="F28" s="12">
        <f t="shared" si="2"/>
        <v>655</v>
      </c>
      <c r="G28" s="37"/>
    </row>
    <row r="29" spans="1:7" ht="15">
      <c r="A29" s="5">
        <v>43081</v>
      </c>
      <c r="B29" s="6"/>
      <c r="C29" s="15" t="s">
        <v>169</v>
      </c>
      <c r="D29" s="2"/>
      <c r="E29" s="2">
        <v>50</v>
      </c>
      <c r="F29" s="12">
        <f t="shared" si="2"/>
        <v>705</v>
      </c>
      <c r="G29" s="37"/>
    </row>
    <row r="30" spans="1:7" ht="15">
      <c r="A30" s="5">
        <v>43118</v>
      </c>
      <c r="B30" s="6"/>
      <c r="C30" s="15" t="s">
        <v>129</v>
      </c>
      <c r="D30" s="2"/>
      <c r="E30" s="2">
        <v>40</v>
      </c>
      <c r="F30" s="12">
        <f t="shared" si="2"/>
        <v>745</v>
      </c>
      <c r="G30" s="37"/>
    </row>
    <row r="31" spans="1:7" ht="15">
      <c r="A31" s="5">
        <v>43118</v>
      </c>
      <c r="B31" s="6"/>
      <c r="C31" s="15" t="s">
        <v>74</v>
      </c>
      <c r="D31" s="2"/>
      <c r="E31" s="2">
        <v>100</v>
      </c>
      <c r="F31" s="12">
        <f t="shared" si="2"/>
        <v>845</v>
      </c>
      <c r="G31" s="37"/>
    </row>
    <row r="32" spans="1:7" ht="15">
      <c r="A32" s="5">
        <v>43120</v>
      </c>
      <c r="B32" s="6"/>
      <c r="C32" s="15" t="s">
        <v>81</v>
      </c>
      <c r="D32" s="2"/>
      <c r="E32" s="2">
        <v>150</v>
      </c>
      <c r="F32" s="12">
        <f t="shared" si="2"/>
        <v>995</v>
      </c>
      <c r="G32" s="37"/>
    </row>
    <row r="33" spans="1:8" ht="15">
      <c r="A33" s="5">
        <v>43136</v>
      </c>
      <c r="B33" s="6"/>
      <c r="C33" s="15" t="s">
        <v>17</v>
      </c>
      <c r="D33" s="2"/>
      <c r="E33" s="2">
        <v>400</v>
      </c>
      <c r="F33" s="12">
        <f t="shared" si="2"/>
        <v>1395</v>
      </c>
      <c r="G33" s="37"/>
      <c r="H33" s="45"/>
    </row>
    <row r="34" spans="1:8" ht="15">
      <c r="A34" s="5">
        <v>43151</v>
      </c>
      <c r="B34" s="6"/>
      <c r="C34" s="15" t="s">
        <v>174</v>
      </c>
      <c r="D34" s="2"/>
      <c r="E34" s="2">
        <v>25</v>
      </c>
      <c r="F34" s="12">
        <f t="shared" si="2"/>
        <v>1420</v>
      </c>
      <c r="G34" s="37"/>
      <c r="H34" s="45"/>
    </row>
    <row r="35" spans="1:8" ht="15">
      <c r="A35" s="5">
        <v>43165</v>
      </c>
      <c r="B35" s="6"/>
      <c r="C35" s="15" t="s">
        <v>131</v>
      </c>
      <c r="D35" s="2"/>
      <c r="E35" s="2">
        <v>76</v>
      </c>
      <c r="F35" s="12">
        <f t="shared" si="2"/>
        <v>1496</v>
      </c>
      <c r="G35" s="37"/>
      <c r="H35" s="45"/>
    </row>
    <row r="36" spans="1:8" ht="15">
      <c r="A36" s="5">
        <v>43166</v>
      </c>
      <c r="B36" s="6"/>
      <c r="C36" s="15" t="s">
        <v>124</v>
      </c>
      <c r="D36" s="2"/>
      <c r="E36" s="2">
        <v>50</v>
      </c>
      <c r="F36" s="12">
        <f t="shared" si="2"/>
        <v>1546</v>
      </c>
      <c r="G36" s="37"/>
      <c r="H36" s="45"/>
    </row>
    <row r="37" spans="1:8" ht="15">
      <c r="A37" s="5">
        <v>43180</v>
      </c>
      <c r="B37" s="6"/>
      <c r="C37" s="15" t="s">
        <v>101</v>
      </c>
      <c r="D37" s="2"/>
      <c r="E37" s="2">
        <v>100</v>
      </c>
      <c r="F37" s="12">
        <f t="shared" si="2"/>
        <v>1646</v>
      </c>
      <c r="G37" s="37"/>
      <c r="H37" s="45"/>
    </row>
    <row r="38" spans="1:8" ht="15">
      <c r="A38" s="5">
        <v>43192</v>
      </c>
      <c r="B38" s="6"/>
      <c r="C38" s="15" t="s">
        <v>14</v>
      </c>
      <c r="D38" s="16"/>
      <c r="E38" s="2">
        <v>50</v>
      </c>
      <c r="F38" s="16">
        <f t="shared" ref="F38:F49" si="3">F37-D38+E38</f>
        <v>1696</v>
      </c>
      <c r="G38" s="17"/>
      <c r="H38" s="48"/>
    </row>
    <row r="39" spans="1:8" ht="15">
      <c r="A39" s="5">
        <v>43201</v>
      </c>
      <c r="B39" s="6"/>
      <c r="C39" s="15" t="s">
        <v>175</v>
      </c>
      <c r="D39" s="16"/>
      <c r="E39" s="2">
        <v>140.75</v>
      </c>
      <c r="F39" s="16">
        <f t="shared" si="3"/>
        <v>1836.75</v>
      </c>
      <c r="G39" s="17"/>
      <c r="H39" s="23"/>
    </row>
    <row r="40" spans="1:8" ht="15">
      <c r="A40" s="5">
        <v>43201</v>
      </c>
      <c r="B40" s="6"/>
      <c r="C40" s="15" t="s">
        <v>25</v>
      </c>
      <c r="D40" s="16"/>
      <c r="E40" s="2">
        <v>100</v>
      </c>
      <c r="F40" s="16">
        <f t="shared" si="3"/>
        <v>1936.75</v>
      </c>
      <c r="G40" s="17"/>
      <c r="H40" s="23"/>
    </row>
    <row r="41" spans="1:8" ht="15">
      <c r="A41" s="5">
        <v>43243</v>
      </c>
      <c r="B41" s="6"/>
      <c r="C41" s="15" t="s">
        <v>124</v>
      </c>
      <c r="D41" s="16"/>
      <c r="E41" s="2">
        <v>25</v>
      </c>
      <c r="F41" s="16">
        <f t="shared" si="3"/>
        <v>1961.75</v>
      </c>
      <c r="G41" s="17"/>
      <c r="H41" s="23"/>
    </row>
    <row r="42" spans="1:8" ht="15">
      <c r="A42" s="5">
        <v>43257</v>
      </c>
      <c r="B42" s="6"/>
      <c r="C42" s="15" t="s">
        <v>72</v>
      </c>
      <c r="D42" s="16"/>
      <c r="E42" s="2">
        <v>50</v>
      </c>
      <c r="F42" s="16">
        <f t="shared" si="3"/>
        <v>2011.75</v>
      </c>
      <c r="G42" s="17"/>
      <c r="H42" s="23"/>
    </row>
    <row r="43" spans="1:8" ht="15">
      <c r="A43" s="5">
        <v>43276</v>
      </c>
      <c r="B43" s="6"/>
      <c r="C43" s="15" t="s">
        <v>124</v>
      </c>
      <c r="D43" s="16"/>
      <c r="E43" s="2">
        <v>25</v>
      </c>
      <c r="F43" s="16">
        <f t="shared" si="3"/>
        <v>2036.75</v>
      </c>
      <c r="G43" s="17"/>
      <c r="H43" s="23"/>
    </row>
    <row r="44" spans="1:8" ht="15">
      <c r="A44" s="5">
        <v>43276</v>
      </c>
      <c r="B44" s="6"/>
      <c r="C44" s="15" t="s">
        <v>33</v>
      </c>
      <c r="D44" s="16"/>
      <c r="E44" s="2">
        <v>200</v>
      </c>
      <c r="F44" s="16">
        <f t="shared" si="3"/>
        <v>2236.75</v>
      </c>
      <c r="G44" s="17"/>
      <c r="H44" s="23"/>
    </row>
    <row r="45" spans="1:8" ht="15">
      <c r="A45" s="5">
        <v>43305</v>
      </c>
      <c r="B45" s="6"/>
      <c r="C45" s="15" t="s">
        <v>75</v>
      </c>
      <c r="D45" s="16"/>
      <c r="E45" s="2">
        <v>35</v>
      </c>
      <c r="F45" s="16">
        <f t="shared" si="3"/>
        <v>2271.75</v>
      </c>
      <c r="G45" s="17"/>
      <c r="H45" s="23"/>
    </row>
    <row r="46" spans="1:8" ht="15">
      <c r="A46" s="5">
        <v>43336</v>
      </c>
      <c r="B46" s="6"/>
      <c r="C46" s="15" t="s">
        <v>179</v>
      </c>
      <c r="D46" s="16"/>
      <c r="E46" s="2">
        <v>56</v>
      </c>
      <c r="F46" s="16">
        <f t="shared" si="3"/>
        <v>2327.75</v>
      </c>
      <c r="G46" s="17"/>
      <c r="H46" s="23"/>
    </row>
    <row r="47" spans="1:8" ht="15">
      <c r="A47" s="5">
        <v>43336</v>
      </c>
      <c r="B47" s="6"/>
      <c r="C47" s="15" t="s">
        <v>74</v>
      </c>
      <c r="D47" s="16"/>
      <c r="E47" s="2">
        <v>100</v>
      </c>
      <c r="F47" s="16">
        <f t="shared" si="3"/>
        <v>2427.75</v>
      </c>
      <c r="G47" s="17"/>
      <c r="H47" s="23"/>
    </row>
    <row r="48" spans="1:8" ht="15">
      <c r="A48" s="5">
        <v>43345</v>
      </c>
      <c r="B48" s="6"/>
      <c r="C48" s="15" t="s">
        <v>124</v>
      </c>
      <c r="D48" s="16"/>
      <c r="E48" s="2">
        <v>25</v>
      </c>
      <c r="F48" s="16">
        <f t="shared" si="3"/>
        <v>2452.75</v>
      </c>
      <c r="G48" s="17"/>
      <c r="H48" s="23"/>
    </row>
    <row r="49" spans="1:8" ht="15">
      <c r="A49" s="5">
        <v>43360</v>
      </c>
      <c r="B49" s="6"/>
      <c r="C49" s="15" t="s">
        <v>11</v>
      </c>
      <c r="D49" s="16"/>
      <c r="E49" s="2">
        <v>200</v>
      </c>
      <c r="F49" s="16">
        <f t="shared" si="3"/>
        <v>2652.75</v>
      </c>
      <c r="G49" s="37"/>
      <c r="H49" s="45"/>
    </row>
    <row r="50" spans="1:8" ht="15">
      <c r="A50" s="5"/>
      <c r="B50" s="6"/>
      <c r="C50" s="15"/>
      <c r="D50" s="16"/>
      <c r="E50" s="2"/>
      <c r="F50" s="16"/>
      <c r="G50" s="17"/>
      <c r="H50" s="23"/>
    </row>
    <row r="51" spans="1:8" ht="15">
      <c r="A51" s="5"/>
      <c r="B51" s="6"/>
      <c r="C51" s="15"/>
      <c r="D51" s="16"/>
      <c r="E51" s="2"/>
      <c r="F51" s="16"/>
      <c r="G51" s="17"/>
      <c r="H51" s="23"/>
    </row>
    <row r="52" spans="1:8" ht="15">
      <c r="A52" s="5"/>
      <c r="B52" s="6"/>
      <c r="C52" s="15"/>
      <c r="D52" s="16"/>
      <c r="E52" s="2"/>
      <c r="F52" s="16"/>
      <c r="G52" s="17"/>
      <c r="H52" s="23"/>
    </row>
    <row r="53" spans="1:8" ht="15">
      <c r="A53" s="5"/>
      <c r="B53" s="6"/>
      <c r="C53" s="15"/>
      <c r="D53" s="16"/>
      <c r="E53" s="2"/>
      <c r="F53" s="16"/>
      <c r="G53" s="17"/>
      <c r="H53" s="23"/>
    </row>
    <row r="54" spans="1:8" ht="15">
      <c r="A54" s="5"/>
      <c r="B54" s="6"/>
      <c r="C54" s="15"/>
      <c r="D54" s="16"/>
      <c r="E54" s="2"/>
      <c r="F54" s="16"/>
      <c r="G54" s="17"/>
      <c r="H54" s="23"/>
    </row>
    <row r="55" spans="1:8" ht="15">
      <c r="A55" s="35"/>
      <c r="B55" s="40"/>
      <c r="C55" s="38" t="s">
        <v>63</v>
      </c>
      <c r="D55" s="12">
        <f>SUM(D25:D40)</f>
        <v>0</v>
      </c>
      <c r="E55" s="12">
        <f>SUM(E25:E54)</f>
        <v>2652.75</v>
      </c>
      <c r="F55" s="14">
        <f>E55-D55</f>
        <v>2652.75</v>
      </c>
      <c r="G55" s="37"/>
      <c r="H55" s="45"/>
    </row>
    <row r="56" spans="1:8" ht="15">
      <c r="A56" s="35"/>
      <c r="B56" s="40"/>
      <c r="C56" s="38"/>
      <c r="D56" s="12"/>
      <c r="E56" s="12"/>
      <c r="F56" s="14"/>
      <c r="G56" s="37"/>
      <c r="H56" s="45"/>
    </row>
    <row r="57" spans="1:8" ht="15.75">
      <c r="A57" s="35"/>
      <c r="B57" s="40"/>
      <c r="C57" s="38"/>
      <c r="D57" s="12"/>
      <c r="E57" s="12"/>
      <c r="F57" s="8"/>
      <c r="G57" s="13"/>
      <c r="H57" s="45"/>
    </row>
    <row r="58" spans="1:8" ht="15.75">
      <c r="A58" s="90" t="s">
        <v>60</v>
      </c>
      <c r="B58" s="90"/>
      <c r="C58" s="13" t="s">
        <v>41</v>
      </c>
      <c r="D58" s="7" t="s">
        <v>61</v>
      </c>
      <c r="E58" s="9" t="s">
        <v>10</v>
      </c>
      <c r="F58" s="8"/>
      <c r="G58" s="37"/>
      <c r="H58" s="45"/>
    </row>
    <row r="59" spans="1:8" ht="15.75">
      <c r="A59" s="88"/>
      <c r="B59" s="41"/>
      <c r="C59" s="37"/>
      <c r="D59" s="7"/>
      <c r="E59" s="12"/>
      <c r="F59" s="14"/>
      <c r="G59" s="37"/>
      <c r="H59" s="45"/>
    </row>
    <row r="60" spans="1:8" ht="15.75">
      <c r="A60" s="19" t="s">
        <v>0</v>
      </c>
      <c r="B60" s="19" t="s">
        <v>1</v>
      </c>
      <c r="C60" s="3" t="s">
        <v>2</v>
      </c>
      <c r="D60" s="1" t="s">
        <v>3</v>
      </c>
      <c r="E60" s="1" t="s">
        <v>4</v>
      </c>
      <c r="F60" s="1" t="s">
        <v>42</v>
      </c>
      <c r="G60" s="3" t="s">
        <v>6</v>
      </c>
      <c r="H60" s="45"/>
    </row>
    <row r="61" spans="1:8" ht="15.75">
      <c r="A61" s="22">
        <v>43018</v>
      </c>
      <c r="B61" s="23"/>
      <c r="C61" s="4" t="s">
        <v>149</v>
      </c>
      <c r="D61" s="2"/>
      <c r="E61" s="2">
        <v>1830</v>
      </c>
      <c r="F61" s="12">
        <v>1830</v>
      </c>
      <c r="G61" s="3"/>
      <c r="H61" s="45"/>
    </row>
    <row r="62" spans="1:8" ht="15.75">
      <c r="A62" s="22">
        <v>43019</v>
      </c>
      <c r="B62" s="23"/>
      <c r="C62" s="4" t="s">
        <v>150</v>
      </c>
      <c r="D62" s="2">
        <v>158.37</v>
      </c>
      <c r="E62" s="2"/>
      <c r="F62" s="12">
        <f>F61-D62+E62</f>
        <v>1671.63</v>
      </c>
      <c r="G62" s="3"/>
      <c r="H62" s="45"/>
    </row>
    <row r="63" spans="1:8" ht="15.75">
      <c r="A63" s="22">
        <v>43021</v>
      </c>
      <c r="B63" s="23"/>
      <c r="C63" s="4" t="s">
        <v>151</v>
      </c>
      <c r="D63" s="2">
        <v>30</v>
      </c>
      <c r="E63" s="2"/>
      <c r="F63" s="12">
        <f t="shared" ref="F63:F72" si="4">F62-D63+E63</f>
        <v>1641.63</v>
      </c>
      <c r="G63" s="3"/>
      <c r="H63" s="45"/>
    </row>
    <row r="64" spans="1:8" ht="30">
      <c r="A64" s="22">
        <v>43031</v>
      </c>
      <c r="B64" s="23"/>
      <c r="C64" s="15" t="s">
        <v>153</v>
      </c>
      <c r="D64" s="16"/>
      <c r="E64" s="16">
        <v>404</v>
      </c>
      <c r="F64" s="12">
        <f t="shared" si="4"/>
        <v>2045.63</v>
      </c>
      <c r="G64" s="3"/>
      <c r="H64" s="45"/>
    </row>
    <row r="65" spans="1:7" ht="15.75">
      <c r="A65" s="22">
        <v>43031</v>
      </c>
      <c r="B65" s="23"/>
      <c r="C65" s="15" t="s">
        <v>154</v>
      </c>
      <c r="D65" s="16">
        <v>120</v>
      </c>
      <c r="E65" s="16"/>
      <c r="F65" s="12">
        <f t="shared" si="4"/>
        <v>1925.63</v>
      </c>
      <c r="G65" s="3"/>
    </row>
    <row r="66" spans="1:7" ht="15.75">
      <c r="A66" s="22">
        <v>43034</v>
      </c>
      <c r="B66" s="23"/>
      <c r="C66" s="15" t="s">
        <v>154</v>
      </c>
      <c r="D66" s="16">
        <v>40</v>
      </c>
      <c r="E66" s="16"/>
      <c r="F66" s="12">
        <f t="shared" si="4"/>
        <v>1885.63</v>
      </c>
      <c r="G66" s="3"/>
    </row>
    <row r="67" spans="1:7" ht="15.75">
      <c r="A67" s="22">
        <v>43036</v>
      </c>
      <c r="B67" s="23">
        <v>1161</v>
      </c>
      <c r="C67" s="15" t="s">
        <v>155</v>
      </c>
      <c r="D67" s="16">
        <v>536.42999999999995</v>
      </c>
      <c r="E67" s="16"/>
      <c r="F67" s="12">
        <f t="shared" si="4"/>
        <v>1349.2000000000003</v>
      </c>
      <c r="G67" s="3"/>
    </row>
    <row r="68" spans="1:7" ht="120">
      <c r="A68" s="22">
        <v>43039</v>
      </c>
      <c r="B68" s="23"/>
      <c r="C68" s="15" t="s">
        <v>157</v>
      </c>
      <c r="D68" s="16"/>
      <c r="E68" s="16">
        <v>2399</v>
      </c>
      <c r="F68" s="12">
        <f t="shared" si="4"/>
        <v>3748.2000000000003</v>
      </c>
      <c r="G68" s="3"/>
    </row>
    <row r="69" spans="1:7" ht="15.75">
      <c r="A69" s="22">
        <v>43041</v>
      </c>
      <c r="B69" s="23">
        <v>1062</v>
      </c>
      <c r="C69" s="15" t="s">
        <v>159</v>
      </c>
      <c r="D69" s="16">
        <v>108.71</v>
      </c>
      <c r="E69" s="2"/>
      <c r="F69" s="12">
        <f t="shared" si="4"/>
        <v>3639.4900000000002</v>
      </c>
      <c r="G69" s="3"/>
    </row>
    <row r="70" spans="1:7" ht="15.75">
      <c r="A70" s="22">
        <v>43041</v>
      </c>
      <c r="B70" s="23">
        <v>1064</v>
      </c>
      <c r="C70" s="15" t="s">
        <v>161</v>
      </c>
      <c r="D70" s="16">
        <v>150</v>
      </c>
      <c r="E70" s="1"/>
      <c r="F70" s="12">
        <f t="shared" si="4"/>
        <v>3489.4900000000002</v>
      </c>
      <c r="G70" s="3"/>
    </row>
    <row r="71" spans="1:7" ht="30">
      <c r="A71" s="22">
        <v>43053</v>
      </c>
      <c r="B71" s="23"/>
      <c r="C71" s="15" t="s">
        <v>163</v>
      </c>
      <c r="D71" s="16">
        <v>12</v>
      </c>
      <c r="E71" s="1"/>
      <c r="F71" s="12">
        <f t="shared" si="4"/>
        <v>3477.4900000000002</v>
      </c>
      <c r="G71" s="3"/>
    </row>
    <row r="72" spans="1:7" ht="15.75">
      <c r="A72" s="22">
        <v>43056</v>
      </c>
      <c r="B72" s="23"/>
      <c r="C72" s="15" t="s">
        <v>164</v>
      </c>
      <c r="D72" s="16">
        <v>1403.84</v>
      </c>
      <c r="E72" s="1"/>
      <c r="F72" s="12">
        <f t="shared" si="4"/>
        <v>2073.6500000000005</v>
      </c>
      <c r="G72" s="3"/>
    </row>
    <row r="73" spans="1:7" ht="15.75">
      <c r="A73" s="19"/>
      <c r="B73" s="19"/>
      <c r="C73" s="3"/>
      <c r="D73" s="1"/>
      <c r="E73" s="1"/>
      <c r="F73" s="12"/>
      <c r="G73" s="3"/>
    </row>
    <row r="74" spans="1:7" ht="15">
      <c r="A74" s="35"/>
      <c r="B74" s="40"/>
      <c r="C74" s="37"/>
      <c r="D74" s="12"/>
      <c r="E74" s="12"/>
      <c r="F74" s="14"/>
      <c r="G74" s="37"/>
    </row>
    <row r="75" spans="1:7" ht="15">
      <c r="A75" s="35"/>
      <c r="B75" s="40"/>
      <c r="C75" s="38" t="s">
        <v>63</v>
      </c>
      <c r="D75" s="12">
        <f>SUM(D61:D74)</f>
        <v>2559.35</v>
      </c>
      <c r="E75" s="12">
        <f>SUM(E61:E74)</f>
        <v>4633</v>
      </c>
      <c r="F75" s="14">
        <f>E75-D75</f>
        <v>2073.65</v>
      </c>
      <c r="G75" s="37"/>
    </row>
    <row r="77" spans="1:7" ht="15">
      <c r="A77" s="35"/>
      <c r="B77" s="40"/>
      <c r="C77" s="38"/>
      <c r="D77" s="12"/>
      <c r="E77" s="12"/>
      <c r="F77" s="14"/>
      <c r="G77" s="37"/>
    </row>
    <row r="78" spans="1:7" ht="20.25">
      <c r="A78" s="92" t="s">
        <v>64</v>
      </c>
      <c r="B78" s="92"/>
      <c r="C78" s="92"/>
      <c r="D78" s="12"/>
      <c r="E78" s="12"/>
      <c r="F78" s="14"/>
      <c r="G78" s="37"/>
    </row>
    <row r="79" spans="1:7" ht="15.75">
      <c r="A79" s="35"/>
      <c r="B79" s="40"/>
      <c r="C79" s="37"/>
      <c r="D79" s="12"/>
      <c r="E79" s="12"/>
      <c r="F79" s="14"/>
      <c r="G79" s="13"/>
    </row>
    <row r="80" spans="1:7" ht="15.75">
      <c r="A80" s="90" t="s">
        <v>60</v>
      </c>
      <c r="B80" s="90"/>
      <c r="C80" s="13" t="s">
        <v>44</v>
      </c>
      <c r="D80" s="7" t="s">
        <v>61</v>
      </c>
      <c r="E80" s="9" t="s">
        <v>43</v>
      </c>
      <c r="F80" s="14"/>
      <c r="G80" s="37"/>
    </row>
    <row r="81" spans="1:7" ht="15.75">
      <c r="A81" s="88"/>
      <c r="B81" s="41"/>
      <c r="C81" s="37"/>
      <c r="D81" s="7"/>
      <c r="E81" s="12"/>
      <c r="F81" s="14"/>
      <c r="G81" s="37"/>
    </row>
    <row r="82" spans="1:7" ht="15.75">
      <c r="A82" s="19" t="s">
        <v>0</v>
      </c>
      <c r="B82" s="19" t="s">
        <v>1</v>
      </c>
      <c r="C82" s="3" t="s">
        <v>2</v>
      </c>
      <c r="D82" s="1" t="s">
        <v>3</v>
      </c>
      <c r="E82" s="1" t="s">
        <v>4</v>
      </c>
      <c r="F82" s="1" t="s">
        <v>42</v>
      </c>
      <c r="G82" s="3" t="s">
        <v>6</v>
      </c>
    </row>
    <row r="83" spans="1:7" ht="30">
      <c r="A83" s="33">
        <v>43066</v>
      </c>
      <c r="B83" s="23">
        <v>1165</v>
      </c>
      <c r="C83" s="4" t="s">
        <v>166</v>
      </c>
      <c r="D83" s="16">
        <v>3800</v>
      </c>
      <c r="E83" s="14"/>
      <c r="F83" s="43">
        <v>3800</v>
      </c>
      <c r="G83" s="37"/>
    </row>
    <row r="85" spans="1:7" ht="15">
      <c r="A85" s="35"/>
      <c r="B85" s="40"/>
      <c r="C85" s="38" t="s">
        <v>63</v>
      </c>
      <c r="D85" s="12">
        <f>SUM(D83:D84)</f>
        <v>3800</v>
      </c>
      <c r="E85" s="12">
        <f>SUM(E83:E84)</f>
        <v>0</v>
      </c>
      <c r="F85" s="14">
        <f>D85-E85</f>
        <v>3800</v>
      </c>
      <c r="G85" s="37"/>
    </row>
    <row r="86" spans="1:7" ht="15">
      <c r="A86" s="35"/>
      <c r="B86" s="40"/>
      <c r="C86" s="38"/>
      <c r="D86" s="12"/>
      <c r="E86" s="12"/>
      <c r="F86" s="14"/>
      <c r="G86" s="37"/>
    </row>
    <row r="88" spans="1:7" ht="15.75">
      <c r="A88" s="90" t="s">
        <v>60</v>
      </c>
      <c r="B88" s="90"/>
      <c r="C88" s="13" t="s">
        <v>46</v>
      </c>
      <c r="D88" s="7" t="s">
        <v>61</v>
      </c>
      <c r="E88" s="9" t="s">
        <v>45</v>
      </c>
      <c r="F88" s="14"/>
      <c r="G88" s="13"/>
    </row>
    <row r="89" spans="1:7" ht="15.75">
      <c r="A89" s="88"/>
      <c r="B89" s="41"/>
      <c r="C89" s="37"/>
      <c r="D89" s="7"/>
      <c r="E89" s="12"/>
      <c r="F89" s="12"/>
      <c r="G89" s="37"/>
    </row>
    <row r="90" spans="1:7" ht="15.75">
      <c r="A90" s="19" t="s">
        <v>0</v>
      </c>
      <c r="B90" s="19" t="s">
        <v>1</v>
      </c>
      <c r="C90" s="3" t="s">
        <v>2</v>
      </c>
      <c r="D90" s="1" t="s">
        <v>3</v>
      </c>
      <c r="E90" s="1" t="s">
        <v>4</v>
      </c>
      <c r="F90" s="1" t="s">
        <v>42</v>
      </c>
      <c r="G90" s="3" t="s">
        <v>6</v>
      </c>
    </row>
    <row r="91" spans="1:7" ht="15">
      <c r="A91" s="42"/>
      <c r="B91" s="40"/>
      <c r="C91" s="37"/>
      <c r="D91" s="14"/>
      <c r="E91" s="14"/>
      <c r="F91" s="14"/>
      <c r="G91" s="37"/>
    </row>
    <row r="92" spans="1:7" ht="15">
      <c r="A92" s="42"/>
      <c r="B92" s="40"/>
      <c r="C92" s="37"/>
      <c r="D92" s="14"/>
      <c r="E92" s="14"/>
      <c r="F92" s="14"/>
      <c r="G92" s="37"/>
    </row>
    <row r="93" spans="1:7" ht="15">
      <c r="A93" s="42"/>
      <c r="B93" s="40"/>
      <c r="C93" s="37"/>
      <c r="D93" s="14"/>
      <c r="E93" s="14"/>
      <c r="F93" s="14"/>
      <c r="G93" s="37"/>
    </row>
    <row r="94" spans="1:7" ht="15">
      <c r="A94" s="42"/>
      <c r="B94" s="40"/>
      <c r="C94" s="37"/>
      <c r="D94" s="14"/>
      <c r="E94" s="14"/>
      <c r="F94" s="14"/>
      <c r="G94" s="37"/>
    </row>
    <row r="95" spans="1:7" ht="15">
      <c r="A95" s="44"/>
      <c r="B95" s="40"/>
      <c r="C95" s="37"/>
      <c r="D95" s="14"/>
      <c r="E95" s="14"/>
      <c r="F95" s="14"/>
      <c r="G95" s="37"/>
    </row>
    <row r="96" spans="1:7" ht="15">
      <c r="A96" s="35"/>
      <c r="B96" s="40"/>
      <c r="C96" s="38" t="s">
        <v>63</v>
      </c>
      <c r="D96" s="12">
        <f>SUM(D91:D95)</f>
        <v>0</v>
      </c>
      <c r="E96" s="12">
        <f>SUM(E91:E95)</f>
        <v>0</v>
      </c>
      <c r="F96" s="14">
        <f>D96-E96</f>
        <v>0</v>
      </c>
      <c r="G96" s="45"/>
    </row>
    <row r="97" spans="1:7" ht="15.75">
      <c r="A97" s="35"/>
      <c r="B97" s="40"/>
      <c r="C97" s="38"/>
      <c r="D97" s="12"/>
      <c r="E97" s="12"/>
      <c r="F97" s="8"/>
      <c r="G97" s="37"/>
    </row>
    <row r="98" spans="1:7" ht="15.75">
      <c r="A98" s="35"/>
      <c r="B98" s="40"/>
      <c r="C98" s="38"/>
      <c r="D98" s="12"/>
      <c r="E98" s="12"/>
      <c r="F98" s="8"/>
      <c r="G98" s="13"/>
    </row>
    <row r="99" spans="1:7" ht="15.75">
      <c r="A99" s="35"/>
      <c r="B99" s="40"/>
      <c r="C99" s="37"/>
      <c r="D99" s="12"/>
      <c r="E99" s="12"/>
      <c r="F99" s="14"/>
      <c r="G99" s="13"/>
    </row>
    <row r="100" spans="1:7" ht="15.75">
      <c r="A100" s="90" t="s">
        <v>60</v>
      </c>
      <c r="B100" s="90"/>
      <c r="C100" s="13" t="s">
        <v>47</v>
      </c>
      <c r="D100" s="7" t="s">
        <v>61</v>
      </c>
      <c r="E100" s="9" t="s">
        <v>19</v>
      </c>
      <c r="F100" s="14"/>
      <c r="G100" s="13"/>
    </row>
    <row r="101" spans="1:7" ht="15.75">
      <c r="A101" s="88"/>
      <c r="B101" s="41"/>
      <c r="C101" s="37"/>
      <c r="D101" s="7"/>
      <c r="E101" s="12"/>
      <c r="F101" s="14"/>
      <c r="G101" s="14"/>
    </row>
    <row r="102" spans="1:7" ht="15.75">
      <c r="A102" s="46" t="s">
        <v>0</v>
      </c>
      <c r="B102" s="19" t="s">
        <v>1</v>
      </c>
      <c r="C102" s="3" t="s">
        <v>2</v>
      </c>
      <c r="D102" s="1" t="s">
        <v>3</v>
      </c>
      <c r="E102" s="1" t="s">
        <v>4</v>
      </c>
      <c r="F102" s="1" t="s">
        <v>42</v>
      </c>
      <c r="G102" s="3" t="s">
        <v>6</v>
      </c>
    </row>
    <row r="103" spans="1:7" ht="15">
      <c r="A103" s="22">
        <v>43039</v>
      </c>
      <c r="B103" s="23"/>
      <c r="C103" s="15" t="s">
        <v>18</v>
      </c>
      <c r="D103" s="16"/>
      <c r="E103" s="16">
        <v>0.28000000000000003</v>
      </c>
      <c r="F103" s="12">
        <v>-0.28000000000000003</v>
      </c>
      <c r="G103" s="37"/>
    </row>
    <row r="104" spans="1:7" ht="15">
      <c r="A104" s="5">
        <v>43069</v>
      </c>
      <c r="B104" s="6"/>
      <c r="C104" s="15" t="s">
        <v>18</v>
      </c>
      <c r="D104"/>
      <c r="E104" s="2">
        <v>0.35</v>
      </c>
      <c r="F104" s="12">
        <f t="shared" ref="F104:F114" si="5">F103+D104-E104</f>
        <v>-0.63</v>
      </c>
      <c r="G104" s="37"/>
    </row>
    <row r="105" spans="1:7" ht="15">
      <c r="A105" s="5">
        <v>43098</v>
      </c>
      <c r="B105" s="6"/>
      <c r="C105" s="15" t="s">
        <v>18</v>
      </c>
      <c r="D105" s="2"/>
      <c r="E105" s="2">
        <v>0.23</v>
      </c>
      <c r="F105" s="12">
        <f t="shared" si="5"/>
        <v>-0.86</v>
      </c>
      <c r="G105" s="37"/>
    </row>
    <row r="106" spans="1:7" ht="15">
      <c r="A106" s="5">
        <v>43131</v>
      </c>
      <c r="B106" s="6"/>
      <c r="C106" s="15" t="s">
        <v>18</v>
      </c>
      <c r="D106" s="2"/>
      <c r="E106" s="2">
        <v>0.16</v>
      </c>
      <c r="F106" s="12">
        <f t="shared" si="5"/>
        <v>-1.02</v>
      </c>
      <c r="G106" s="37"/>
    </row>
    <row r="107" spans="1:7" ht="15">
      <c r="A107" s="5">
        <v>43159</v>
      </c>
      <c r="B107" s="6"/>
      <c r="C107" s="15" t="s">
        <v>18</v>
      </c>
      <c r="D107" s="2"/>
      <c r="E107" s="2">
        <v>0.15</v>
      </c>
      <c r="F107" s="12">
        <f t="shared" si="5"/>
        <v>-1.17</v>
      </c>
      <c r="G107" s="37"/>
    </row>
    <row r="108" spans="1:7" ht="15">
      <c r="A108" s="5">
        <v>43189</v>
      </c>
      <c r="B108" s="6"/>
      <c r="C108" s="15" t="s">
        <v>18</v>
      </c>
      <c r="D108" s="2"/>
      <c r="E108" s="2">
        <v>0.17</v>
      </c>
      <c r="F108" s="12">
        <f t="shared" si="5"/>
        <v>-1.3399999999999999</v>
      </c>
      <c r="G108" s="37"/>
    </row>
    <row r="109" spans="1:7" ht="15">
      <c r="A109" s="5">
        <v>43220</v>
      </c>
      <c r="B109" s="6"/>
      <c r="C109" s="15" t="s">
        <v>18</v>
      </c>
      <c r="D109" s="16"/>
      <c r="E109" s="2">
        <v>0.18</v>
      </c>
      <c r="F109" s="12">
        <f t="shared" si="5"/>
        <v>-1.5199999999999998</v>
      </c>
      <c r="G109" s="37"/>
    </row>
    <row r="110" spans="1:7" ht="15">
      <c r="A110" s="5">
        <v>43251</v>
      </c>
      <c r="B110" s="6"/>
      <c r="C110" s="15" t="s">
        <v>18</v>
      </c>
      <c r="D110" s="16"/>
      <c r="E110" s="2">
        <v>0.18</v>
      </c>
      <c r="F110" s="12">
        <f t="shared" si="5"/>
        <v>-1.6999999999999997</v>
      </c>
      <c r="G110" s="37"/>
    </row>
    <row r="111" spans="1:7" ht="15">
      <c r="A111" s="5">
        <v>43280</v>
      </c>
      <c r="B111" s="6"/>
      <c r="C111" s="15" t="s">
        <v>18</v>
      </c>
      <c r="D111" s="16"/>
      <c r="E111" s="2">
        <v>0.18</v>
      </c>
      <c r="F111" s="12">
        <f t="shared" si="5"/>
        <v>-1.8799999999999997</v>
      </c>
      <c r="G111" s="37"/>
    </row>
    <row r="112" spans="1:7" ht="15">
      <c r="A112" s="5">
        <v>43312</v>
      </c>
      <c r="B112" s="6"/>
      <c r="C112" s="15" t="s">
        <v>18</v>
      </c>
      <c r="D112" s="16"/>
      <c r="E112" s="2">
        <v>0.2</v>
      </c>
      <c r="F112" s="12">
        <f t="shared" si="5"/>
        <v>-2.0799999999999996</v>
      </c>
      <c r="G112" s="37"/>
    </row>
    <row r="113" spans="1:7" ht="15">
      <c r="A113" s="5">
        <v>43343</v>
      </c>
      <c r="B113" s="6"/>
      <c r="C113" s="15" t="s">
        <v>18</v>
      </c>
      <c r="D113" s="16"/>
      <c r="E113" s="2">
        <v>0.2</v>
      </c>
      <c r="F113" s="12">
        <f t="shared" si="5"/>
        <v>-2.2799999999999998</v>
      </c>
      <c r="G113" s="37"/>
    </row>
    <row r="114" spans="1:7" ht="15">
      <c r="A114" s="5">
        <v>43371</v>
      </c>
      <c r="B114" s="6"/>
      <c r="C114" s="15" t="s">
        <v>18</v>
      </c>
      <c r="D114" s="16"/>
      <c r="E114" s="2">
        <v>0.17</v>
      </c>
      <c r="F114" s="12">
        <f t="shared" si="5"/>
        <v>-2.4499999999999997</v>
      </c>
      <c r="G114" s="37"/>
    </row>
    <row r="115" spans="1:7" ht="15">
      <c r="A115" s="35"/>
      <c r="B115" s="40"/>
      <c r="C115" s="38" t="s">
        <v>63</v>
      </c>
      <c r="D115" s="12">
        <f>SUM(D103:D114)</f>
        <v>0</v>
      </c>
      <c r="E115" s="12">
        <f>SUM(E103:E114)</f>
        <v>2.4499999999999997</v>
      </c>
      <c r="F115" s="14">
        <f>D115-E115</f>
        <v>-2.4499999999999997</v>
      </c>
      <c r="G115" s="37"/>
    </row>
    <row r="116" spans="1:7" ht="15">
      <c r="A116" s="35"/>
      <c r="B116" s="40"/>
      <c r="C116" s="38"/>
      <c r="D116" s="12"/>
      <c r="E116" s="12"/>
      <c r="F116" s="14"/>
      <c r="G116" s="37"/>
    </row>
    <row r="118" spans="1:7" s="31" customFormat="1" ht="15.75">
      <c r="A118" s="90" t="s">
        <v>60</v>
      </c>
      <c r="B118" s="90"/>
      <c r="C118" s="13" t="s">
        <v>49</v>
      </c>
      <c r="D118" s="7" t="s">
        <v>61</v>
      </c>
      <c r="E118" s="9" t="s">
        <v>48</v>
      </c>
      <c r="F118" s="1"/>
      <c r="G118" s="37"/>
    </row>
    <row r="119" spans="1:7" ht="15.75">
      <c r="A119" s="88"/>
      <c r="B119" s="41"/>
      <c r="C119" s="37"/>
      <c r="D119" s="7"/>
      <c r="E119" s="12"/>
      <c r="F119" s="14"/>
      <c r="G119" s="37"/>
    </row>
    <row r="120" spans="1:7" ht="15.75">
      <c r="A120" s="46" t="s">
        <v>0</v>
      </c>
      <c r="B120" s="19" t="s">
        <v>1</v>
      </c>
      <c r="C120" s="3" t="s">
        <v>2</v>
      </c>
      <c r="D120" s="1" t="s">
        <v>3</v>
      </c>
      <c r="E120" s="1" t="s">
        <v>4</v>
      </c>
      <c r="F120" s="1" t="s">
        <v>42</v>
      </c>
      <c r="G120" s="37"/>
    </row>
    <row r="121" spans="1:7" ht="15.75">
      <c r="A121" s="42"/>
      <c r="B121" s="40"/>
      <c r="C121" s="37"/>
      <c r="D121" s="14"/>
      <c r="E121" s="1"/>
      <c r="F121" s="14"/>
      <c r="G121" s="37"/>
    </row>
    <row r="122" spans="1:7" ht="15.75">
      <c r="A122" s="46"/>
      <c r="B122" s="19"/>
      <c r="C122" s="3"/>
      <c r="D122" s="1"/>
      <c r="E122" s="1"/>
      <c r="F122" s="14"/>
      <c r="G122" s="37"/>
    </row>
    <row r="123" spans="1:7" ht="15">
      <c r="A123" s="35"/>
      <c r="B123" s="40"/>
      <c r="C123" s="38" t="s">
        <v>63</v>
      </c>
      <c r="D123" s="12">
        <f>SUM(D121:D122)</f>
        <v>0</v>
      </c>
      <c r="E123" s="12">
        <f>SUM(E121:E122)</f>
        <v>0</v>
      </c>
      <c r="F123" s="14">
        <f>D123-E123</f>
        <v>0</v>
      </c>
      <c r="G123" s="37"/>
    </row>
    <row r="124" spans="1:7" ht="15">
      <c r="A124" s="35"/>
      <c r="B124" s="40"/>
      <c r="C124" s="38"/>
      <c r="D124" s="12"/>
      <c r="E124" s="12"/>
      <c r="F124" s="14"/>
      <c r="G124" s="37"/>
    </row>
    <row r="125" spans="1:7" ht="15" customHeight="1">
      <c r="A125" s="35"/>
      <c r="B125" s="40"/>
      <c r="C125" s="37"/>
      <c r="D125" s="12"/>
      <c r="E125" s="12"/>
      <c r="F125" s="14"/>
      <c r="G125" s="13"/>
    </row>
    <row r="126" spans="1:7" ht="15.75">
      <c r="A126" s="90" t="s">
        <v>60</v>
      </c>
      <c r="B126" s="90"/>
      <c r="C126" s="13" t="s">
        <v>51</v>
      </c>
      <c r="D126" s="7" t="s">
        <v>61</v>
      </c>
      <c r="E126" s="9" t="s">
        <v>50</v>
      </c>
      <c r="F126" s="14"/>
      <c r="G126" s="37"/>
    </row>
    <row r="127" spans="1:7" ht="15.75">
      <c r="A127" s="88"/>
      <c r="B127" s="41"/>
      <c r="C127" s="37"/>
      <c r="D127" s="7"/>
      <c r="E127" s="12"/>
      <c r="F127" s="14"/>
      <c r="G127" s="37"/>
    </row>
    <row r="128" spans="1:7" s="31" customFormat="1" ht="15.75">
      <c r="A128" s="46" t="s">
        <v>0</v>
      </c>
      <c r="B128" s="19" t="s">
        <v>1</v>
      </c>
      <c r="C128" s="3" t="s">
        <v>2</v>
      </c>
      <c r="D128" s="1" t="s">
        <v>3</v>
      </c>
      <c r="E128" s="1" t="s">
        <v>4</v>
      </c>
      <c r="F128" s="1" t="s">
        <v>42</v>
      </c>
      <c r="G128" s="3" t="s">
        <v>6</v>
      </c>
    </row>
    <row r="129" spans="1:7" s="31" customFormat="1" ht="15.75">
      <c r="A129" s="44"/>
      <c r="B129" s="40"/>
      <c r="C129" s="37"/>
      <c r="D129" s="14"/>
      <c r="E129" s="14"/>
      <c r="F129" s="14"/>
      <c r="G129" s="37"/>
    </row>
    <row r="130" spans="1:7" s="31" customFormat="1" ht="15.75">
      <c r="A130" s="35"/>
      <c r="B130" s="40"/>
      <c r="C130" s="37"/>
      <c r="D130" s="12"/>
      <c r="E130" s="12"/>
      <c r="F130" s="14"/>
      <c r="G130" s="37"/>
    </row>
    <row r="131" spans="1:7" ht="15" customHeight="1">
      <c r="A131" s="35"/>
      <c r="B131" s="40"/>
      <c r="C131" s="38" t="s">
        <v>63</v>
      </c>
      <c r="D131" s="12">
        <f>SUM(D129:D130)</f>
        <v>0</v>
      </c>
      <c r="E131" s="12">
        <f>SUM(E129:E130)</f>
        <v>0</v>
      </c>
      <c r="F131" s="14">
        <f>D131-E131</f>
        <v>0</v>
      </c>
      <c r="G131" s="37"/>
    </row>
    <row r="132" spans="1:7" ht="15" customHeight="1">
      <c r="A132" s="35"/>
      <c r="B132" s="40"/>
      <c r="C132" s="38"/>
      <c r="D132" s="12"/>
      <c r="E132" s="12"/>
      <c r="F132" s="14"/>
      <c r="G132" s="37"/>
    </row>
    <row r="133" spans="1:7" ht="15" customHeight="1">
      <c r="A133" s="35"/>
      <c r="B133" s="40"/>
      <c r="C133" s="37"/>
      <c r="D133" s="12"/>
      <c r="E133" s="12"/>
      <c r="F133" s="14"/>
      <c r="G133" s="13"/>
    </row>
    <row r="134" spans="1:7" ht="15" customHeight="1">
      <c r="A134" s="90" t="s">
        <v>60</v>
      </c>
      <c r="B134" s="90"/>
      <c r="C134" s="13" t="s">
        <v>52</v>
      </c>
      <c r="D134" s="7" t="s">
        <v>61</v>
      </c>
      <c r="E134" s="9" t="s">
        <v>27</v>
      </c>
      <c r="F134" s="14"/>
      <c r="G134" s="37"/>
    </row>
    <row r="135" spans="1:7" ht="15" customHeight="1">
      <c r="A135" s="88"/>
      <c r="B135" s="41"/>
      <c r="C135" s="37"/>
      <c r="D135" s="7"/>
      <c r="E135" s="12"/>
      <c r="F135" s="14"/>
      <c r="G135" s="37"/>
    </row>
    <row r="136" spans="1:7" ht="15.75">
      <c r="A136" s="46" t="s">
        <v>0</v>
      </c>
      <c r="B136" s="19" t="s">
        <v>1</v>
      </c>
      <c r="C136" s="3" t="s">
        <v>2</v>
      </c>
      <c r="D136" s="1" t="s">
        <v>3</v>
      </c>
      <c r="E136" s="1" t="s">
        <v>4</v>
      </c>
      <c r="F136" s="1" t="s">
        <v>42</v>
      </c>
      <c r="G136" s="3" t="s">
        <v>6</v>
      </c>
    </row>
    <row r="137" spans="1:7" ht="30">
      <c r="A137" s="22">
        <v>43012</v>
      </c>
      <c r="B137" s="23"/>
      <c r="C137" s="4" t="s">
        <v>148</v>
      </c>
      <c r="D137" s="16">
        <v>126.45</v>
      </c>
      <c r="E137" s="2"/>
      <c r="F137" s="43">
        <v>126.45</v>
      </c>
      <c r="G137" s="37"/>
    </row>
    <row r="138" spans="1:7" ht="30">
      <c r="A138" s="22">
        <v>43028</v>
      </c>
      <c r="B138" s="23"/>
      <c r="C138" s="4" t="s">
        <v>152</v>
      </c>
      <c r="D138" s="16">
        <v>123.95</v>
      </c>
      <c r="E138" s="14"/>
      <c r="F138" s="43">
        <f>F137+D138-E138</f>
        <v>250.4</v>
      </c>
      <c r="G138" s="37"/>
    </row>
    <row r="139" spans="1:7" ht="30">
      <c r="A139" s="22">
        <v>43040</v>
      </c>
      <c r="B139" s="23"/>
      <c r="C139" s="15" t="s">
        <v>158</v>
      </c>
      <c r="D139" s="16">
        <v>129.44999999999999</v>
      </c>
      <c r="E139" s="14"/>
      <c r="F139" s="43">
        <f t="shared" ref="F139:F152" si="6">F138+D139-E139</f>
        <v>379.85</v>
      </c>
      <c r="G139" s="37"/>
    </row>
    <row r="140" spans="1:7" ht="30">
      <c r="A140" s="22">
        <v>43064</v>
      </c>
      <c r="B140" s="23"/>
      <c r="C140" s="15" t="s">
        <v>165</v>
      </c>
      <c r="D140" s="16">
        <v>128.44999999999999</v>
      </c>
      <c r="E140" s="14"/>
      <c r="F140" s="43">
        <f t="shared" si="6"/>
        <v>508.3</v>
      </c>
      <c r="G140" s="37"/>
    </row>
    <row r="141" spans="1:7" ht="30">
      <c r="A141" s="5">
        <v>43068</v>
      </c>
      <c r="B141" s="6"/>
      <c r="C141" s="15" t="s">
        <v>168</v>
      </c>
      <c r="D141" s="16">
        <v>138.44999999999999</v>
      </c>
      <c r="E141" s="14"/>
      <c r="F141" s="43">
        <f t="shared" si="6"/>
        <v>646.75</v>
      </c>
      <c r="G141" s="37"/>
    </row>
    <row r="142" spans="1:7" ht="30">
      <c r="A142" s="5">
        <v>43088</v>
      </c>
      <c r="B142" s="6"/>
      <c r="C142" s="15" t="s">
        <v>170</v>
      </c>
      <c r="D142" s="16">
        <v>137.57</v>
      </c>
      <c r="E142" s="14"/>
      <c r="F142" s="43">
        <f t="shared" si="6"/>
        <v>784.31999999999994</v>
      </c>
      <c r="G142" s="37"/>
    </row>
    <row r="143" spans="1:7" ht="30">
      <c r="A143" s="33">
        <v>43126</v>
      </c>
      <c r="B143" s="23"/>
      <c r="C143" s="15" t="s">
        <v>171</v>
      </c>
      <c r="D143" s="16">
        <v>138.44999999999999</v>
      </c>
      <c r="E143" s="14"/>
      <c r="F143" s="43">
        <f t="shared" si="6"/>
        <v>922.77</v>
      </c>
      <c r="G143" s="37"/>
    </row>
    <row r="144" spans="1:7" ht="30">
      <c r="A144" s="5">
        <v>43146</v>
      </c>
      <c r="B144" s="6"/>
      <c r="C144" s="15" t="s">
        <v>172</v>
      </c>
      <c r="D144" s="2">
        <v>126.45</v>
      </c>
      <c r="E144" s="14"/>
      <c r="F144" s="43">
        <f t="shared" si="6"/>
        <v>1049.22</v>
      </c>
      <c r="G144" s="37"/>
    </row>
    <row r="145" spans="1:6" ht="30">
      <c r="A145" s="5">
        <v>43146</v>
      </c>
      <c r="B145" s="6"/>
      <c r="C145" s="15" t="s">
        <v>173</v>
      </c>
      <c r="D145" s="2">
        <v>138.44999999999999</v>
      </c>
      <c r="E145" s="14"/>
      <c r="F145" s="43">
        <f t="shared" si="6"/>
        <v>1187.67</v>
      </c>
    </row>
    <row r="146" spans="1:6" ht="30">
      <c r="A146" s="5">
        <v>43217</v>
      </c>
      <c r="B146" s="6"/>
      <c r="C146" s="15" t="s">
        <v>176</v>
      </c>
      <c r="D146" s="16">
        <v>136.87</v>
      </c>
      <c r="E146" s="14"/>
      <c r="F146" s="43">
        <f t="shared" si="6"/>
        <v>1324.54</v>
      </c>
    </row>
    <row r="147" spans="1:6" ht="30">
      <c r="A147" s="5">
        <v>43335</v>
      </c>
      <c r="B147" s="6"/>
      <c r="C147" s="15" t="s">
        <v>177</v>
      </c>
      <c r="D147" s="16">
        <v>138.44999999999999</v>
      </c>
      <c r="E147" s="14"/>
      <c r="F147" s="43">
        <f t="shared" si="6"/>
        <v>1462.99</v>
      </c>
    </row>
    <row r="148" spans="1:6" ht="30">
      <c r="A148" s="5">
        <v>43335</v>
      </c>
      <c r="B148" s="6"/>
      <c r="C148" s="15" t="s">
        <v>178</v>
      </c>
      <c r="D148" s="16">
        <v>126.45</v>
      </c>
      <c r="E148" s="14"/>
      <c r="F148" s="43">
        <f t="shared" si="6"/>
        <v>1589.44</v>
      </c>
    </row>
    <row r="149" spans="1:6" ht="30">
      <c r="A149" s="5">
        <v>43348</v>
      </c>
      <c r="B149" s="6"/>
      <c r="C149" s="15" t="s">
        <v>180</v>
      </c>
      <c r="D149" s="16">
        <v>125.49</v>
      </c>
      <c r="E149" s="14"/>
      <c r="F149" s="43">
        <f t="shared" si="6"/>
        <v>1714.93</v>
      </c>
    </row>
    <row r="150" spans="1:6" ht="30">
      <c r="A150" s="5">
        <v>43348</v>
      </c>
      <c r="B150" s="6"/>
      <c r="C150" s="15" t="s">
        <v>181</v>
      </c>
      <c r="D150" s="16">
        <v>130.94999999999999</v>
      </c>
      <c r="E150" s="14"/>
      <c r="F150" s="43">
        <f t="shared" si="6"/>
        <v>1845.88</v>
      </c>
    </row>
    <row r="151" spans="1:6" ht="30">
      <c r="A151" s="5">
        <v>43349</v>
      </c>
      <c r="B151" s="6"/>
      <c r="C151" s="15" t="s">
        <v>182</v>
      </c>
      <c r="D151" s="16">
        <v>138.44999999999999</v>
      </c>
      <c r="E151" s="14"/>
      <c r="F151" s="43">
        <f t="shared" si="6"/>
        <v>1984.3300000000002</v>
      </c>
    </row>
    <row r="152" spans="1:6" ht="30">
      <c r="A152" s="5">
        <v>43357</v>
      </c>
      <c r="B152" s="6"/>
      <c r="C152" s="15" t="s">
        <v>183</v>
      </c>
      <c r="D152" s="16">
        <v>138.44999999999999</v>
      </c>
      <c r="E152" s="14"/>
      <c r="F152" s="43">
        <f t="shared" si="6"/>
        <v>2122.7800000000002</v>
      </c>
    </row>
    <row r="153" spans="1:6" ht="15">
      <c r="A153" s="5"/>
      <c r="B153" s="6"/>
      <c r="C153" s="15"/>
      <c r="D153" s="16"/>
      <c r="E153" s="14"/>
      <c r="F153" s="43"/>
    </row>
    <row r="154" spans="1:6" ht="15">
      <c r="A154" s="5"/>
      <c r="B154" s="6"/>
      <c r="C154" s="15"/>
      <c r="D154" s="16"/>
      <c r="E154" s="14"/>
      <c r="F154" s="43"/>
    </row>
    <row r="155" spans="1:6" ht="15">
      <c r="A155" s="5"/>
      <c r="B155" s="6"/>
      <c r="C155" s="15"/>
      <c r="D155" s="16"/>
      <c r="E155" s="14"/>
      <c r="F155" s="43"/>
    </row>
    <row r="156" spans="1:6" ht="15">
      <c r="A156" s="5"/>
      <c r="B156" s="6"/>
      <c r="C156" s="15"/>
      <c r="D156" s="2"/>
      <c r="E156" s="14"/>
      <c r="F156" s="14"/>
    </row>
    <row r="157" spans="1:6" ht="15">
      <c r="A157" s="35"/>
      <c r="B157" s="40"/>
      <c r="C157" s="37" t="s">
        <v>63</v>
      </c>
      <c r="D157" s="14">
        <f>SUM(D137:D156)</f>
        <v>2122.7800000000002</v>
      </c>
      <c r="E157" s="14">
        <f>SUM(E137:E138)</f>
        <v>0</v>
      </c>
      <c r="F157" s="14">
        <f>D157-E157</f>
        <v>2122.7800000000002</v>
      </c>
    </row>
    <row r="158" spans="1:6" ht="15">
      <c r="A158" s="35"/>
      <c r="B158" s="40"/>
      <c r="C158" s="37"/>
      <c r="D158" s="14"/>
      <c r="E158" s="14"/>
      <c r="F158" s="14"/>
    </row>
    <row r="160" spans="1:6" ht="15.75">
      <c r="A160" s="90" t="s">
        <v>60</v>
      </c>
      <c r="B160" s="90"/>
      <c r="C160" s="13" t="s">
        <v>56</v>
      </c>
      <c r="D160" s="7" t="s">
        <v>61</v>
      </c>
      <c r="E160" s="9" t="s">
        <v>55</v>
      </c>
      <c r="F160" s="14"/>
    </row>
    <row r="161" spans="1:7" ht="15.75">
      <c r="A161" s="88"/>
      <c r="B161" s="41"/>
      <c r="C161" s="37"/>
      <c r="D161" s="7"/>
      <c r="E161" s="12"/>
      <c r="F161" s="14"/>
      <c r="G161" s="37"/>
    </row>
    <row r="162" spans="1:7" ht="15.75">
      <c r="A162" s="46" t="s">
        <v>0</v>
      </c>
      <c r="B162" s="19" t="s">
        <v>1</v>
      </c>
      <c r="C162" s="3" t="s">
        <v>2</v>
      </c>
      <c r="D162" s="1" t="s">
        <v>3</v>
      </c>
      <c r="E162" s="1" t="s">
        <v>4</v>
      </c>
      <c r="F162" s="1" t="s">
        <v>42</v>
      </c>
      <c r="G162" s="37"/>
    </row>
    <row r="163" spans="1:7" ht="30">
      <c r="A163" s="5">
        <v>43357</v>
      </c>
      <c r="B163" s="6"/>
      <c r="C163" s="15" t="s">
        <v>184</v>
      </c>
      <c r="D163" s="16">
        <v>138</v>
      </c>
      <c r="E163" s="14"/>
      <c r="F163" s="14">
        <v>138</v>
      </c>
      <c r="G163" s="37"/>
    </row>
    <row r="165" spans="1:7" ht="15">
      <c r="A165" s="35"/>
      <c r="B165" s="40"/>
      <c r="C165" s="38" t="s">
        <v>63</v>
      </c>
      <c r="D165" s="12">
        <f>SUM(D163:D164)</f>
        <v>138</v>
      </c>
      <c r="E165" s="12">
        <f>SUM(E163:E164)</f>
        <v>0</v>
      </c>
      <c r="F165" s="14">
        <f>D165-E165</f>
        <v>138</v>
      </c>
      <c r="G165" s="37"/>
    </row>
    <row r="166" spans="1:7" ht="15">
      <c r="A166" s="35"/>
      <c r="B166" s="40"/>
      <c r="C166" s="38"/>
      <c r="D166" s="12"/>
      <c r="E166" s="12"/>
      <c r="F166" s="14"/>
      <c r="G166" s="37"/>
    </row>
    <row r="167" spans="1:7" ht="15">
      <c r="A167" s="35"/>
      <c r="B167" s="40"/>
      <c r="C167" s="38"/>
      <c r="D167" s="12"/>
      <c r="E167" s="12"/>
      <c r="F167" s="14"/>
      <c r="G167" s="37"/>
    </row>
    <row r="168" spans="1:7" ht="15.75">
      <c r="A168" s="91" t="s">
        <v>66</v>
      </c>
      <c r="B168" s="91"/>
      <c r="C168" s="91"/>
      <c r="D168" s="9" t="s">
        <v>67</v>
      </c>
      <c r="E168" s="9" t="s">
        <v>16</v>
      </c>
      <c r="F168" s="14"/>
      <c r="G168" s="45"/>
    </row>
    <row r="169" spans="1:7" ht="15">
      <c r="A169" s="35"/>
      <c r="B169" s="40"/>
      <c r="C169" s="38"/>
      <c r="D169" s="12"/>
      <c r="E169" s="12"/>
      <c r="F169" s="14"/>
      <c r="G169" s="37"/>
    </row>
    <row r="170" spans="1:7" ht="20.25">
      <c r="A170" s="46" t="s">
        <v>0</v>
      </c>
      <c r="B170" s="19" t="s">
        <v>1</v>
      </c>
      <c r="C170" s="20" t="s">
        <v>2</v>
      </c>
      <c r="D170" s="1" t="s">
        <v>3</v>
      </c>
      <c r="E170" s="1" t="s">
        <v>4</v>
      </c>
      <c r="F170" s="47" t="s">
        <v>42</v>
      </c>
      <c r="G170" s="3" t="s">
        <v>6</v>
      </c>
    </row>
    <row r="171" spans="1:7" ht="20.25">
      <c r="A171" s="46"/>
      <c r="B171" s="19"/>
      <c r="C171" s="3"/>
      <c r="D171" s="1"/>
      <c r="E171" s="1"/>
      <c r="F171" s="47"/>
      <c r="G171" s="3"/>
    </row>
    <row r="172" spans="1:7" s="31" customFormat="1" ht="15.75">
      <c r="A172" s="42"/>
      <c r="B172" s="40"/>
      <c r="C172" s="37"/>
      <c r="D172" s="14"/>
      <c r="E172" s="12"/>
      <c r="F172" s="14"/>
      <c r="G172" s="37"/>
    </row>
    <row r="173" spans="1:7" ht="15">
      <c r="A173" s="35"/>
      <c r="B173" s="40"/>
      <c r="C173" s="37" t="s">
        <v>63</v>
      </c>
      <c r="D173" s="12">
        <f>SUM(D171:D172)</f>
        <v>0</v>
      </c>
      <c r="E173" s="12">
        <f>SUM(E171:E172)</f>
        <v>0</v>
      </c>
      <c r="F173" s="14">
        <f>D173-E173</f>
        <v>0</v>
      </c>
      <c r="G173" s="37"/>
    </row>
    <row r="174" spans="1:7" ht="15.75">
      <c r="A174" s="35"/>
      <c r="B174" s="40"/>
      <c r="C174" s="37"/>
      <c r="D174" s="12"/>
      <c r="E174" s="12"/>
      <c r="F174" s="14"/>
      <c r="G174" s="13"/>
    </row>
    <row r="175" spans="1:7" ht="15">
      <c r="A175" s="35"/>
      <c r="B175" s="40"/>
      <c r="C175" s="38" t="s">
        <v>70</v>
      </c>
      <c r="D175" s="12"/>
      <c r="E175" s="12"/>
      <c r="F175" s="14"/>
      <c r="G175" s="37"/>
    </row>
    <row r="178" spans="1:7" s="27" customFormat="1" ht="15" customHeight="1">
      <c r="A178" s="35"/>
      <c r="B178" s="40"/>
      <c r="C178" s="37"/>
      <c r="D178" s="12"/>
      <c r="E178" s="12"/>
      <c r="F178" s="14"/>
      <c r="G178" s="37"/>
    </row>
    <row r="205" spans="1:7" s="31" customFormat="1" ht="15.75">
      <c r="A205" s="35"/>
      <c r="B205" s="40"/>
      <c r="C205" s="37"/>
      <c r="D205" s="12"/>
      <c r="E205" s="12"/>
      <c r="F205" s="14"/>
      <c r="G205" s="37"/>
    </row>
  </sheetData>
  <mergeCells count="14">
    <mergeCell ref="A78:C78"/>
    <mergeCell ref="A1:G1"/>
    <mergeCell ref="B18:F18"/>
    <mergeCell ref="A20:C20"/>
    <mergeCell ref="A22:B22"/>
    <mergeCell ref="A58:B58"/>
    <mergeCell ref="A160:B160"/>
    <mergeCell ref="A168:C168"/>
    <mergeCell ref="A80:B80"/>
    <mergeCell ref="A88:B88"/>
    <mergeCell ref="A100:B100"/>
    <mergeCell ref="A118:B118"/>
    <mergeCell ref="A126:B126"/>
    <mergeCell ref="A134:B13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CEB46-8F88-4DA8-8241-8E9B184E9964}">
  <dimension ref="A1:G182"/>
  <sheetViews>
    <sheetView tabSelected="1" topLeftCell="A31" workbookViewId="0">
      <selection activeCell="F45" sqref="F45:F46"/>
    </sheetView>
  </sheetViews>
  <sheetFormatPr defaultRowHeight="15"/>
  <cols>
    <col min="1" max="1" width="11.6640625" customWidth="1"/>
    <col min="3" max="3" width="35.44140625" customWidth="1"/>
    <col min="4" max="4" width="10.44140625" customWidth="1"/>
    <col min="5" max="5" width="10.5546875" customWidth="1"/>
    <col min="6" max="6" width="12" customWidth="1"/>
    <col min="7" max="7" width="37.5546875" customWidth="1"/>
  </cols>
  <sheetData>
    <row r="1" spans="1:7" ht="20.25">
      <c r="A1" s="93" t="s">
        <v>34</v>
      </c>
      <c r="B1" s="93"/>
      <c r="C1" s="93"/>
      <c r="D1" s="93"/>
      <c r="E1" s="93"/>
      <c r="F1" s="93"/>
      <c r="G1" s="93"/>
    </row>
    <row r="2" spans="1:7">
      <c r="A2" s="40"/>
      <c r="B2" s="40"/>
      <c r="C2" s="37"/>
      <c r="D2" s="54"/>
      <c r="E2" s="54"/>
      <c r="F2" s="53"/>
      <c r="G2" s="37"/>
    </row>
    <row r="3" spans="1:7" ht="31.5">
      <c r="A3" s="40"/>
      <c r="B3" s="21" t="s">
        <v>35</v>
      </c>
      <c r="C3" s="3" t="s">
        <v>36</v>
      </c>
      <c r="D3" s="10" t="s">
        <v>37</v>
      </c>
      <c r="E3" s="10" t="s">
        <v>38</v>
      </c>
      <c r="F3" s="10" t="s">
        <v>39</v>
      </c>
      <c r="G3" s="10" t="s">
        <v>6</v>
      </c>
    </row>
    <row r="4" spans="1:7">
      <c r="A4" s="40"/>
      <c r="B4" s="36" t="s">
        <v>12</v>
      </c>
      <c r="C4" s="37" t="s">
        <v>40</v>
      </c>
      <c r="D4" s="14">
        <v>3150</v>
      </c>
      <c r="E4" s="59">
        <f>F56</f>
        <v>2487.25</v>
      </c>
      <c r="F4" s="14">
        <f>E4-D4</f>
        <v>-662.75</v>
      </c>
      <c r="G4" s="37"/>
    </row>
    <row r="5" spans="1:7">
      <c r="A5" s="40"/>
      <c r="B5" s="36" t="s">
        <v>10</v>
      </c>
      <c r="C5" s="37" t="s">
        <v>41</v>
      </c>
      <c r="D5" s="51">
        <v>600</v>
      </c>
      <c r="E5" s="60">
        <f>F76</f>
        <v>600</v>
      </c>
      <c r="F5" s="51">
        <f t="shared" ref="F5:F17" si="0">E5-D5</f>
        <v>0</v>
      </c>
      <c r="G5" s="37"/>
    </row>
    <row r="6" spans="1:7">
      <c r="A6" s="40"/>
      <c r="B6" s="36"/>
      <c r="C6" s="38" t="s">
        <v>42</v>
      </c>
      <c r="D6" s="14">
        <f>SUM(D4:D5)</f>
        <v>3750</v>
      </c>
      <c r="E6" s="14">
        <f>SUM(E4:E5)</f>
        <v>3087.25</v>
      </c>
      <c r="F6" s="14">
        <f t="shared" si="0"/>
        <v>-662.75</v>
      </c>
      <c r="G6" s="37"/>
    </row>
    <row r="7" spans="1:7">
      <c r="A7" s="40"/>
      <c r="B7" s="36"/>
      <c r="C7" s="37"/>
      <c r="D7" s="14"/>
      <c r="E7" s="12"/>
      <c r="F7" s="14"/>
      <c r="G7" s="37"/>
    </row>
    <row r="8" spans="1:7">
      <c r="A8" s="40"/>
      <c r="B8" s="36" t="s">
        <v>43</v>
      </c>
      <c r="C8" s="39" t="s">
        <v>44</v>
      </c>
      <c r="D8" s="14">
        <v>1000</v>
      </c>
      <c r="E8" s="12">
        <f>F87</f>
        <v>0</v>
      </c>
      <c r="F8" s="14">
        <f t="shared" si="0"/>
        <v>-1000</v>
      </c>
      <c r="G8" s="39"/>
    </row>
    <row r="9" spans="1:7">
      <c r="A9" s="40"/>
      <c r="B9" s="36" t="s">
        <v>45</v>
      </c>
      <c r="C9" s="37" t="s">
        <v>46</v>
      </c>
      <c r="D9" s="14">
        <v>200</v>
      </c>
      <c r="E9" s="12">
        <f>F98</f>
        <v>0</v>
      </c>
      <c r="F9" s="14">
        <f t="shared" si="0"/>
        <v>-200</v>
      </c>
      <c r="G9" s="37"/>
    </row>
    <row r="10" spans="1:7">
      <c r="A10" s="40"/>
      <c r="B10" s="36" t="s">
        <v>19</v>
      </c>
      <c r="C10" s="37" t="s">
        <v>47</v>
      </c>
      <c r="D10" s="14">
        <v>25</v>
      </c>
      <c r="E10" s="12">
        <f>F120</f>
        <v>-0.24</v>
      </c>
      <c r="F10" s="14">
        <f t="shared" si="0"/>
        <v>-25.24</v>
      </c>
      <c r="G10" s="37"/>
    </row>
    <row r="11" spans="1:7">
      <c r="A11" s="40"/>
      <c r="B11" s="36" t="s">
        <v>48</v>
      </c>
      <c r="C11" s="37" t="s">
        <v>49</v>
      </c>
      <c r="D11" s="14">
        <v>180</v>
      </c>
      <c r="E11" s="12">
        <f>F127</f>
        <v>0</v>
      </c>
      <c r="F11" s="14">
        <f t="shared" si="0"/>
        <v>-180</v>
      </c>
      <c r="G11" s="37"/>
    </row>
    <row r="12" spans="1:7">
      <c r="A12" s="40"/>
      <c r="B12" s="36" t="s">
        <v>50</v>
      </c>
      <c r="C12" s="37" t="s">
        <v>51</v>
      </c>
      <c r="D12" s="14">
        <v>25</v>
      </c>
      <c r="E12" s="12">
        <f>F135</f>
        <v>0</v>
      </c>
      <c r="F12" s="14">
        <f t="shared" si="0"/>
        <v>-25</v>
      </c>
      <c r="G12" s="37"/>
    </row>
    <row r="13" spans="1:7">
      <c r="A13" s="40"/>
      <c r="B13" s="36" t="s">
        <v>27</v>
      </c>
      <c r="C13" s="37" t="s">
        <v>52</v>
      </c>
      <c r="D13" s="14">
        <v>1800</v>
      </c>
      <c r="E13" s="12">
        <f>F155</f>
        <v>127</v>
      </c>
      <c r="F13" s="14">
        <f t="shared" si="0"/>
        <v>-1673</v>
      </c>
      <c r="G13" s="37"/>
    </row>
    <row r="14" spans="1:7">
      <c r="A14" s="40"/>
      <c r="B14" s="24" t="s">
        <v>53</v>
      </c>
      <c r="C14" s="4" t="s">
        <v>54</v>
      </c>
      <c r="D14" s="14">
        <v>150</v>
      </c>
      <c r="E14" s="12">
        <f>F163</f>
        <v>0</v>
      </c>
      <c r="F14" s="14">
        <f t="shared" si="0"/>
        <v>-150</v>
      </c>
      <c r="G14" s="37"/>
    </row>
    <row r="15" spans="1:7">
      <c r="A15" s="40"/>
      <c r="B15" s="36" t="s">
        <v>55</v>
      </c>
      <c r="C15" s="37" t="s">
        <v>56</v>
      </c>
      <c r="D15" s="14">
        <v>370</v>
      </c>
      <c r="E15" s="12">
        <f>F171</f>
        <v>0</v>
      </c>
      <c r="F15" s="14">
        <f t="shared" si="0"/>
        <v>-370</v>
      </c>
      <c r="G15" s="4"/>
    </row>
    <row r="16" spans="1:7">
      <c r="A16" s="40"/>
      <c r="B16" s="40" t="s">
        <v>16</v>
      </c>
      <c r="C16" s="37" t="s">
        <v>57</v>
      </c>
      <c r="D16" s="51">
        <v>0</v>
      </c>
      <c r="E16" s="52">
        <f>F179</f>
        <v>2100</v>
      </c>
      <c r="F16" s="51">
        <f t="shared" si="0"/>
        <v>2100</v>
      </c>
      <c r="G16" s="37"/>
    </row>
    <row r="17" spans="1:7">
      <c r="A17" s="40"/>
      <c r="B17" s="40"/>
      <c r="C17" s="38" t="s">
        <v>42</v>
      </c>
      <c r="D17" s="14">
        <f>SUM(D8:D16)</f>
        <v>3750</v>
      </c>
      <c r="E17" s="12">
        <f>SUM(E8:E16)</f>
        <v>2226.7600000000002</v>
      </c>
      <c r="F17" s="14">
        <f t="shared" si="0"/>
        <v>-1523.2399999999998</v>
      </c>
      <c r="G17" s="37"/>
    </row>
    <row r="18" spans="1:7">
      <c r="A18" s="40"/>
      <c r="B18" s="40"/>
      <c r="C18" s="38"/>
      <c r="D18" s="14"/>
      <c r="E18" s="12"/>
      <c r="F18" s="14"/>
      <c r="G18" s="37"/>
    </row>
    <row r="19" spans="1:7">
      <c r="A19" s="40"/>
      <c r="B19" s="94" t="s">
        <v>58</v>
      </c>
      <c r="C19" s="95"/>
      <c r="D19" s="95"/>
      <c r="E19" s="95"/>
      <c r="F19" s="95"/>
      <c r="G19" s="37"/>
    </row>
    <row r="20" spans="1:7">
      <c r="A20" s="40"/>
      <c r="B20" s="40"/>
      <c r="C20" s="37"/>
      <c r="D20" s="54"/>
      <c r="E20" s="54"/>
      <c r="F20" s="53"/>
      <c r="G20" s="37"/>
    </row>
    <row r="21" spans="1:7" ht="20.25">
      <c r="A21" s="92" t="s">
        <v>59</v>
      </c>
      <c r="B21" s="92"/>
      <c r="C21" s="92"/>
      <c r="D21" s="12"/>
      <c r="E21" s="12"/>
      <c r="F21" s="14"/>
      <c r="G21" s="37"/>
    </row>
    <row r="22" spans="1:7">
      <c r="A22" s="40"/>
      <c r="B22" s="40"/>
      <c r="C22" s="37"/>
      <c r="D22" s="54"/>
      <c r="E22" s="54"/>
      <c r="F22" s="53"/>
      <c r="G22" s="37"/>
    </row>
    <row r="23" spans="1:7" ht="15.75">
      <c r="A23" s="90" t="s">
        <v>60</v>
      </c>
      <c r="B23" s="90"/>
      <c r="C23" s="13" t="s">
        <v>40</v>
      </c>
      <c r="D23" s="7" t="s">
        <v>61</v>
      </c>
      <c r="E23" s="9" t="s">
        <v>12</v>
      </c>
      <c r="F23" s="8"/>
      <c r="G23" s="13"/>
    </row>
    <row r="24" spans="1:7" ht="15.75">
      <c r="A24" s="41"/>
      <c r="B24" s="41"/>
      <c r="C24" s="37"/>
      <c r="D24" s="7"/>
      <c r="E24" s="12"/>
      <c r="F24" s="14"/>
      <c r="G24" s="37"/>
    </row>
    <row r="25" spans="1:7" ht="15.75">
      <c r="A25" s="19" t="s">
        <v>0</v>
      </c>
      <c r="B25" s="19" t="s">
        <v>1</v>
      </c>
      <c r="C25" s="3" t="s">
        <v>2</v>
      </c>
      <c r="D25" s="1" t="s">
        <v>3</v>
      </c>
      <c r="E25" s="1" t="s">
        <v>4</v>
      </c>
      <c r="F25" s="1" t="s">
        <v>42</v>
      </c>
      <c r="G25" s="3" t="s">
        <v>6</v>
      </c>
    </row>
    <row r="26" spans="1:7">
      <c r="A26" s="61">
        <v>44488</v>
      </c>
      <c r="B26" s="63">
        <v>6802</v>
      </c>
      <c r="C26" s="64" t="s">
        <v>11</v>
      </c>
      <c r="D26" s="62"/>
      <c r="E26" s="62">
        <v>300</v>
      </c>
      <c r="F26" s="62">
        <v>300</v>
      </c>
      <c r="G26" s="17"/>
    </row>
    <row r="27" spans="1:7">
      <c r="A27" s="61">
        <v>44488</v>
      </c>
      <c r="B27" s="63">
        <v>1235</v>
      </c>
      <c r="C27" s="64" t="s">
        <v>13</v>
      </c>
      <c r="D27" s="62"/>
      <c r="E27" s="62">
        <v>200</v>
      </c>
      <c r="F27" s="62">
        <f>F26-D27+E27</f>
        <v>500</v>
      </c>
      <c r="G27" s="17"/>
    </row>
    <row r="28" spans="1:7">
      <c r="A28" s="61">
        <v>44488</v>
      </c>
      <c r="B28" s="63">
        <v>1873</v>
      </c>
      <c r="C28" s="64" t="s">
        <v>14</v>
      </c>
      <c r="D28" s="62"/>
      <c r="E28" s="62">
        <v>50</v>
      </c>
      <c r="F28" s="62">
        <f>F27-D28+E28</f>
        <v>550</v>
      </c>
      <c r="G28" s="37"/>
    </row>
    <row r="29" spans="1:7">
      <c r="A29" s="61">
        <v>44495</v>
      </c>
      <c r="B29" s="63">
        <v>1160</v>
      </c>
      <c r="C29" s="64" t="s">
        <v>17</v>
      </c>
      <c r="D29" s="62"/>
      <c r="E29" s="62">
        <v>300</v>
      </c>
      <c r="F29" s="62">
        <f>F28-D29+E29</f>
        <v>850</v>
      </c>
      <c r="G29" s="17"/>
    </row>
    <row r="30" spans="1:7">
      <c r="A30" s="61">
        <v>44517</v>
      </c>
      <c r="B30" s="63">
        <v>3091</v>
      </c>
      <c r="C30" s="64" t="s">
        <v>20</v>
      </c>
      <c r="D30" s="62"/>
      <c r="E30" s="62">
        <v>150</v>
      </c>
      <c r="F30" s="62">
        <f>F29-D30+E30</f>
        <v>1000</v>
      </c>
      <c r="G30" s="17"/>
    </row>
    <row r="31" spans="1:7">
      <c r="A31" s="61">
        <v>44533</v>
      </c>
      <c r="B31" s="63">
        <v>1255</v>
      </c>
      <c r="C31" s="64" t="s">
        <v>13</v>
      </c>
      <c r="D31" s="62"/>
      <c r="E31" s="62">
        <v>50</v>
      </c>
      <c r="F31" s="62">
        <f>F30-D31+E31</f>
        <v>1050</v>
      </c>
      <c r="G31" s="17"/>
    </row>
    <row r="32" spans="1:7">
      <c r="A32" s="61">
        <v>44537</v>
      </c>
      <c r="B32" s="63">
        <v>9376</v>
      </c>
      <c r="C32" s="64" t="s">
        <v>21</v>
      </c>
      <c r="D32" s="62"/>
      <c r="E32" s="62">
        <v>150</v>
      </c>
      <c r="F32" s="62">
        <f>F31-D32+E32</f>
        <v>1200</v>
      </c>
      <c r="G32" s="17"/>
    </row>
    <row r="33" spans="1:7">
      <c r="A33" s="61">
        <v>44546</v>
      </c>
      <c r="B33" s="63">
        <v>2062</v>
      </c>
      <c r="C33" s="64" t="s">
        <v>22</v>
      </c>
      <c r="D33" s="62"/>
      <c r="E33" s="62">
        <v>50</v>
      </c>
      <c r="F33" s="62">
        <f>F32-D33+E33</f>
        <v>1250</v>
      </c>
      <c r="G33" s="17"/>
    </row>
    <row r="34" spans="1:7">
      <c r="A34" s="61">
        <v>44571</v>
      </c>
      <c r="B34" s="63"/>
      <c r="C34" s="64" t="s">
        <v>23</v>
      </c>
      <c r="D34" s="62">
        <v>149.9</v>
      </c>
      <c r="E34" s="62"/>
      <c r="F34" s="62">
        <f>F33-D34+E34</f>
        <v>1100.0999999999999</v>
      </c>
      <c r="G34" s="17"/>
    </row>
    <row r="35" spans="1:7">
      <c r="A35" s="61">
        <v>44576</v>
      </c>
      <c r="B35" s="63">
        <v>334</v>
      </c>
      <c r="C35" s="64" t="s">
        <v>25</v>
      </c>
      <c r="D35" s="62"/>
      <c r="E35" s="62">
        <v>100</v>
      </c>
      <c r="F35" s="62">
        <f>F34-D35+E35</f>
        <v>1200.0999999999999</v>
      </c>
      <c r="G35" s="17"/>
    </row>
    <row r="36" spans="1:7">
      <c r="A36" s="61">
        <v>44580</v>
      </c>
      <c r="B36" s="63">
        <v>7282</v>
      </c>
      <c r="C36" s="64" t="s">
        <v>28</v>
      </c>
      <c r="D36" s="62"/>
      <c r="E36" s="62">
        <v>50</v>
      </c>
      <c r="F36" s="62">
        <f>F35-D36+E36</f>
        <v>1250.0999999999999</v>
      </c>
      <c r="G36" s="17"/>
    </row>
    <row r="37" spans="1:7">
      <c r="A37" s="61">
        <v>44593</v>
      </c>
      <c r="B37" s="63">
        <v>528</v>
      </c>
      <c r="C37" s="78" t="s">
        <v>29</v>
      </c>
      <c r="D37" s="62"/>
      <c r="E37" s="62">
        <v>50</v>
      </c>
      <c r="F37" s="62">
        <f>F36-D37+E37</f>
        <v>1300.0999999999999</v>
      </c>
      <c r="G37" s="17"/>
    </row>
    <row r="38" spans="1:7">
      <c r="A38" s="61">
        <v>44602</v>
      </c>
      <c r="B38" s="63">
        <v>1371</v>
      </c>
      <c r="C38" s="78" t="s">
        <v>13</v>
      </c>
      <c r="D38" s="62"/>
      <c r="E38" s="62">
        <v>50</v>
      </c>
      <c r="F38" s="62">
        <f>F37-D38+E38</f>
        <v>1350.1</v>
      </c>
      <c r="G38" s="17"/>
    </row>
    <row r="39" spans="1:7">
      <c r="A39" s="61">
        <v>44604</v>
      </c>
      <c r="B39" s="63">
        <v>529</v>
      </c>
      <c r="C39" s="78" t="s">
        <v>29</v>
      </c>
      <c r="D39" s="62"/>
      <c r="E39" s="62">
        <v>50</v>
      </c>
      <c r="F39" s="62">
        <f>F38-D39+E39</f>
        <v>1400.1</v>
      </c>
      <c r="G39" s="17"/>
    </row>
    <row r="40" spans="1:7">
      <c r="A40" s="81">
        <v>44628</v>
      </c>
      <c r="B40" s="80">
        <v>1313</v>
      </c>
      <c r="C40" s="76" t="s">
        <v>13</v>
      </c>
      <c r="D40" s="16"/>
      <c r="E40" s="62">
        <v>50</v>
      </c>
      <c r="F40" s="62">
        <f>F39-D40+E40</f>
        <v>1450.1</v>
      </c>
      <c r="G40" s="17"/>
    </row>
    <row r="41" spans="1:7">
      <c r="A41" s="82">
        <v>44628</v>
      </c>
      <c r="B41" s="83">
        <v>504</v>
      </c>
      <c r="C41" s="79" t="s">
        <v>30</v>
      </c>
      <c r="D41" s="54"/>
      <c r="E41" s="54">
        <v>50</v>
      </c>
      <c r="F41" s="62">
        <f>F40-D41+E41</f>
        <v>1500.1</v>
      </c>
      <c r="G41" s="17"/>
    </row>
    <row r="42" spans="1:7">
      <c r="A42" s="61">
        <v>44649</v>
      </c>
      <c r="B42" s="63"/>
      <c r="C42" s="78" t="s">
        <v>62</v>
      </c>
      <c r="D42" s="62">
        <v>12.85</v>
      </c>
      <c r="E42" s="62"/>
      <c r="F42" s="62">
        <f>F41-D42+E42</f>
        <v>1487.25</v>
      </c>
      <c r="G42" s="17"/>
    </row>
    <row r="43" spans="1:7">
      <c r="A43" s="61">
        <v>44660</v>
      </c>
      <c r="B43" s="63">
        <v>1302</v>
      </c>
      <c r="C43" s="78" t="s">
        <v>32</v>
      </c>
      <c r="D43" s="62"/>
      <c r="E43" s="62">
        <v>75</v>
      </c>
      <c r="F43" s="62">
        <f>F42-D43+E43</f>
        <v>1562.25</v>
      </c>
      <c r="G43" s="17"/>
    </row>
    <row r="44" spans="1:7">
      <c r="A44" s="61">
        <v>44665</v>
      </c>
      <c r="B44" s="63">
        <v>1340</v>
      </c>
      <c r="C44" s="78" t="s">
        <v>13</v>
      </c>
      <c r="D44" s="62"/>
      <c r="E44" s="62">
        <v>25</v>
      </c>
      <c r="F44" s="62">
        <f>F43-D44+E44</f>
        <v>1587.25</v>
      </c>
      <c r="G44" s="17"/>
    </row>
    <row r="45" spans="1:7">
      <c r="A45" s="61">
        <v>44676</v>
      </c>
      <c r="B45" s="63">
        <v>7319</v>
      </c>
      <c r="C45" s="78" t="s">
        <v>33</v>
      </c>
      <c r="D45" s="62"/>
      <c r="E45" s="62">
        <v>600</v>
      </c>
      <c r="F45" s="62">
        <f>F44-D45+E45</f>
        <v>2187.25</v>
      </c>
      <c r="G45" s="17"/>
    </row>
    <row r="46" spans="1:7">
      <c r="A46" s="61">
        <v>44721</v>
      </c>
      <c r="B46" s="63">
        <v>1164</v>
      </c>
      <c r="C46" s="78" t="s">
        <v>17</v>
      </c>
      <c r="D46" s="62"/>
      <c r="E46" s="62">
        <v>300</v>
      </c>
      <c r="F46" s="62">
        <f>F45-D46+E46</f>
        <v>2487.25</v>
      </c>
      <c r="G46" s="17"/>
    </row>
    <row r="47" spans="1:7">
      <c r="A47" s="33"/>
      <c r="B47" s="17"/>
      <c r="C47" s="76"/>
      <c r="D47" s="16"/>
      <c r="E47" s="16"/>
      <c r="F47" s="62"/>
      <c r="G47" s="17"/>
    </row>
    <row r="48" spans="1:7">
      <c r="A48" s="33"/>
      <c r="B48" s="17"/>
      <c r="C48" s="76"/>
      <c r="D48" s="16"/>
      <c r="E48" s="16"/>
      <c r="F48" s="62"/>
      <c r="G48" s="17"/>
    </row>
    <row r="49" spans="1:7">
      <c r="A49" s="33"/>
      <c r="B49" s="17"/>
      <c r="C49" s="15"/>
      <c r="D49" s="16"/>
      <c r="E49" s="16"/>
      <c r="F49" s="62"/>
      <c r="G49" s="17"/>
    </row>
    <row r="50" spans="1:7">
      <c r="A50" s="33"/>
      <c r="B50" s="17"/>
      <c r="C50" s="15"/>
      <c r="D50" s="16"/>
      <c r="E50" s="16"/>
      <c r="F50" s="62"/>
      <c r="G50" s="17"/>
    </row>
    <row r="51" spans="1:7">
      <c r="A51" s="33"/>
      <c r="B51" s="17"/>
      <c r="C51" s="15"/>
      <c r="D51" s="16"/>
      <c r="E51" s="16"/>
      <c r="F51" s="62"/>
      <c r="G51" s="17"/>
    </row>
    <row r="52" spans="1:7">
      <c r="A52" s="33"/>
      <c r="B52" s="17"/>
      <c r="C52" s="15"/>
      <c r="D52" s="16"/>
      <c r="E52" s="16"/>
      <c r="F52" s="62"/>
      <c r="G52" s="17"/>
    </row>
    <row r="53" spans="1:7">
      <c r="A53" s="33"/>
      <c r="B53" s="17"/>
      <c r="C53" s="15"/>
      <c r="D53" s="16"/>
      <c r="E53" s="16"/>
      <c r="F53" s="62"/>
      <c r="G53" s="17"/>
    </row>
    <row r="54" spans="1:7">
      <c r="A54" s="33"/>
      <c r="B54" s="17"/>
      <c r="C54" s="15"/>
      <c r="D54" s="16"/>
      <c r="E54" s="16"/>
      <c r="F54" s="16"/>
      <c r="G54" s="17"/>
    </row>
    <row r="55" spans="1:7">
      <c r="A55" s="49"/>
      <c r="B55" s="6"/>
      <c r="C55" s="15"/>
      <c r="D55" s="16"/>
      <c r="E55" s="2"/>
      <c r="F55" s="53"/>
      <c r="G55" s="37"/>
    </row>
    <row r="56" spans="1:7">
      <c r="A56" s="40"/>
      <c r="B56" s="40"/>
      <c r="C56" s="38" t="s">
        <v>63</v>
      </c>
      <c r="D56" s="12">
        <f>SUM(D26:D55)</f>
        <v>162.75</v>
      </c>
      <c r="E56" s="12">
        <f>SUM(E26:E55)</f>
        <v>2650</v>
      </c>
      <c r="F56" s="14">
        <f>E56-D56</f>
        <v>2487.25</v>
      </c>
      <c r="G56" s="37"/>
    </row>
    <row r="57" spans="1:7" ht="15.75">
      <c r="A57" s="40"/>
      <c r="B57" s="40"/>
      <c r="C57" s="38"/>
      <c r="D57" s="12"/>
      <c r="E57" s="12"/>
      <c r="F57" s="8"/>
      <c r="G57" s="13"/>
    </row>
    <row r="58" spans="1:7" ht="15.75">
      <c r="A58" s="40"/>
      <c r="B58" s="40"/>
      <c r="C58" s="38"/>
      <c r="D58" s="12"/>
      <c r="E58" s="12"/>
      <c r="F58" s="8"/>
      <c r="G58" s="37"/>
    </row>
    <row r="59" spans="1:7" ht="15.75">
      <c r="A59" s="90" t="s">
        <v>60</v>
      </c>
      <c r="B59" s="90"/>
      <c r="C59" s="13" t="s">
        <v>41</v>
      </c>
      <c r="D59" s="7" t="s">
        <v>61</v>
      </c>
      <c r="E59" s="9" t="s">
        <v>10</v>
      </c>
      <c r="F59" s="14"/>
      <c r="G59" s="37"/>
    </row>
    <row r="60" spans="1:7" ht="15.75">
      <c r="A60" s="41"/>
      <c r="B60" s="41"/>
      <c r="C60" s="37"/>
      <c r="D60" s="7"/>
      <c r="E60" s="12"/>
      <c r="F60" s="53"/>
      <c r="G60" s="3" t="s">
        <v>6</v>
      </c>
    </row>
    <row r="61" spans="1:7" ht="15.75">
      <c r="A61" s="19" t="s">
        <v>0</v>
      </c>
      <c r="B61" s="19" t="s">
        <v>1</v>
      </c>
      <c r="C61" s="3" t="s">
        <v>2</v>
      </c>
      <c r="D61" s="1" t="s">
        <v>3</v>
      </c>
      <c r="E61" s="1" t="s">
        <v>4</v>
      </c>
      <c r="F61" s="1" t="s">
        <v>42</v>
      </c>
      <c r="G61" s="3"/>
    </row>
    <row r="62" spans="1:7">
      <c r="A62" s="61">
        <v>44482</v>
      </c>
      <c r="B62" s="63">
        <v>6762</v>
      </c>
      <c r="C62" s="64" t="s">
        <v>9</v>
      </c>
      <c r="D62" s="62"/>
      <c r="E62" s="62">
        <v>50</v>
      </c>
      <c r="F62" s="65">
        <v>50</v>
      </c>
      <c r="G62" s="72"/>
    </row>
    <row r="63" spans="1:7">
      <c r="A63" s="61">
        <v>44482</v>
      </c>
      <c r="B63" s="63">
        <v>7239</v>
      </c>
      <c r="C63" s="64" t="s">
        <v>9</v>
      </c>
      <c r="D63" s="62"/>
      <c r="E63" s="62">
        <v>100</v>
      </c>
      <c r="F63" s="65">
        <f>F62-D63+E63</f>
        <v>150</v>
      </c>
      <c r="G63" s="72"/>
    </row>
    <row r="64" spans="1:7" ht="15.75">
      <c r="A64" s="61">
        <v>44488</v>
      </c>
      <c r="B64" s="63">
        <v>1872</v>
      </c>
      <c r="C64" s="64" t="s">
        <v>9</v>
      </c>
      <c r="D64" s="62"/>
      <c r="E64" s="62">
        <v>50</v>
      </c>
      <c r="F64" s="65">
        <f>F63-D64+E64</f>
        <v>200</v>
      </c>
      <c r="G64" s="73"/>
    </row>
    <row r="65" spans="1:7">
      <c r="A65" s="61">
        <v>44488</v>
      </c>
      <c r="B65" s="63">
        <v>1296</v>
      </c>
      <c r="C65" s="64" t="s">
        <v>9</v>
      </c>
      <c r="D65" s="62"/>
      <c r="E65" s="62">
        <v>50</v>
      </c>
      <c r="F65" s="65">
        <f>F64-D65+E65</f>
        <v>250</v>
      </c>
      <c r="G65" s="72"/>
    </row>
    <row r="66" spans="1:7">
      <c r="A66" s="61">
        <v>44498</v>
      </c>
      <c r="B66" s="63">
        <v>1057</v>
      </c>
      <c r="C66" s="64" t="s">
        <v>9</v>
      </c>
      <c r="D66" s="62"/>
      <c r="E66" s="62">
        <v>250</v>
      </c>
      <c r="F66" s="65">
        <f>F65-D66+E66</f>
        <v>500</v>
      </c>
      <c r="G66" s="72"/>
    </row>
    <row r="67" spans="1:7" ht="15.75">
      <c r="A67" s="61">
        <v>44517</v>
      </c>
      <c r="B67" s="63">
        <v>7255</v>
      </c>
      <c r="C67" s="64" t="s">
        <v>9</v>
      </c>
      <c r="D67" s="62"/>
      <c r="E67" s="62">
        <v>100</v>
      </c>
      <c r="F67" s="65">
        <f>F66-D67+E67</f>
        <v>600</v>
      </c>
      <c r="G67" s="3"/>
    </row>
    <row r="68" spans="1:7" ht="15.75">
      <c r="A68" s="66"/>
      <c r="B68" s="48"/>
      <c r="C68" s="64"/>
      <c r="D68" s="62"/>
      <c r="E68" s="62"/>
      <c r="F68" s="65"/>
      <c r="G68" s="3"/>
    </row>
    <row r="69" spans="1:7" ht="15.75">
      <c r="A69" s="66"/>
      <c r="B69" s="48"/>
      <c r="C69" s="64"/>
      <c r="D69" s="62"/>
      <c r="E69" s="62"/>
      <c r="F69" s="65"/>
      <c r="G69" s="3"/>
    </row>
    <row r="70" spans="1:7" ht="15.75">
      <c r="A70" s="66"/>
      <c r="B70" s="48"/>
      <c r="C70" s="64"/>
      <c r="D70" s="62"/>
      <c r="E70" s="62"/>
      <c r="F70" s="65"/>
      <c r="G70" s="3"/>
    </row>
    <row r="71" spans="1:7" ht="15.75">
      <c r="A71" s="66"/>
      <c r="B71" s="48"/>
      <c r="C71" s="64"/>
      <c r="D71" s="62"/>
      <c r="E71" s="67"/>
      <c r="F71" s="65"/>
      <c r="G71" s="3"/>
    </row>
    <row r="72" spans="1:7" ht="15.75">
      <c r="A72" s="66"/>
      <c r="B72" s="48"/>
      <c r="C72" s="64"/>
      <c r="D72" s="62"/>
      <c r="E72" s="67"/>
      <c r="F72" s="65"/>
      <c r="G72" s="3"/>
    </row>
    <row r="73" spans="1:7" ht="15.75">
      <c r="A73" s="66"/>
      <c r="B73" s="48"/>
      <c r="C73" s="64"/>
      <c r="D73" s="62"/>
      <c r="E73" s="67"/>
      <c r="F73" s="65"/>
      <c r="G73" s="3"/>
    </row>
    <row r="74" spans="1:7" ht="15.75">
      <c r="A74" s="68"/>
      <c r="B74" s="68"/>
      <c r="C74" s="69"/>
      <c r="D74" s="67"/>
      <c r="E74" s="67"/>
      <c r="F74" s="70"/>
      <c r="G74" s="37"/>
    </row>
    <row r="75" spans="1:7">
      <c r="A75" s="40"/>
      <c r="B75" s="40"/>
      <c r="C75" s="37"/>
      <c r="D75" s="12"/>
      <c r="E75" s="12"/>
      <c r="F75" s="53"/>
      <c r="G75" s="37"/>
    </row>
    <row r="76" spans="1:7">
      <c r="A76" s="40"/>
      <c r="B76" s="40"/>
      <c r="C76" s="38" t="s">
        <v>63</v>
      </c>
      <c r="D76" s="12">
        <f>SUM(D62:D75)</f>
        <v>0</v>
      </c>
      <c r="E76" s="12">
        <f>SUM(E62:E75)</f>
        <v>600</v>
      </c>
      <c r="F76" s="14">
        <f>E76-D76</f>
        <v>600</v>
      </c>
      <c r="G76" s="37"/>
    </row>
    <row r="77" spans="1:7">
      <c r="A77" s="40"/>
      <c r="B77" s="40"/>
      <c r="C77" s="37"/>
      <c r="D77" s="54"/>
      <c r="E77" s="54"/>
      <c r="F77" s="14"/>
      <c r="G77" s="37"/>
    </row>
    <row r="78" spans="1:7">
      <c r="A78" s="40"/>
      <c r="B78" s="40"/>
      <c r="C78" s="38"/>
      <c r="D78" s="12"/>
      <c r="E78" s="12"/>
      <c r="F78" s="14"/>
      <c r="G78" s="37"/>
    </row>
    <row r="79" spans="1:7" ht="20.25">
      <c r="A79" s="92" t="s">
        <v>64</v>
      </c>
      <c r="B79" s="92"/>
      <c r="C79" s="92"/>
      <c r="D79" s="12"/>
      <c r="E79" s="12"/>
      <c r="F79" s="14"/>
      <c r="G79" s="13"/>
    </row>
    <row r="80" spans="1:7">
      <c r="A80" s="40"/>
      <c r="B80" s="40"/>
      <c r="C80" s="37"/>
      <c r="D80" s="12"/>
      <c r="E80" s="12"/>
      <c r="F80" s="14"/>
      <c r="G80" s="37"/>
    </row>
    <row r="81" spans="1:7" ht="15.75">
      <c r="A81" s="90" t="s">
        <v>60</v>
      </c>
      <c r="B81" s="90"/>
      <c r="C81" s="13" t="s">
        <v>44</v>
      </c>
      <c r="D81" s="7" t="s">
        <v>61</v>
      </c>
      <c r="E81" s="9" t="s">
        <v>43</v>
      </c>
      <c r="F81" s="14"/>
      <c r="G81" s="37"/>
    </row>
    <row r="82" spans="1:7" ht="15.75">
      <c r="A82" s="41"/>
      <c r="B82" s="41"/>
      <c r="C82" s="37"/>
      <c r="D82" s="7"/>
      <c r="E82" s="12"/>
      <c r="F82" s="14"/>
      <c r="G82" s="3" t="s">
        <v>6</v>
      </c>
    </row>
    <row r="83" spans="1:7" ht="15.75">
      <c r="A83" s="19" t="s">
        <v>0</v>
      </c>
      <c r="B83" s="19" t="s">
        <v>1</v>
      </c>
      <c r="C83" s="3" t="s">
        <v>2</v>
      </c>
      <c r="D83" s="1" t="s">
        <v>3</v>
      </c>
      <c r="E83" s="1" t="s">
        <v>4</v>
      </c>
      <c r="F83" s="1" t="s">
        <v>42</v>
      </c>
      <c r="G83" s="37"/>
    </row>
    <row r="84" spans="1:7">
      <c r="A84" s="22"/>
      <c r="B84" s="23"/>
      <c r="C84" s="76"/>
      <c r="D84" s="16"/>
      <c r="E84" s="14"/>
      <c r="F84" s="43"/>
      <c r="G84" s="71"/>
    </row>
    <row r="85" spans="1:7">
      <c r="A85" s="50"/>
      <c r="B85" s="40"/>
      <c r="C85" s="79"/>
      <c r="D85" s="54"/>
      <c r="E85" s="54"/>
      <c r="F85" s="53"/>
      <c r="G85" s="37"/>
    </row>
    <row r="86" spans="1:7">
      <c r="A86" s="50"/>
      <c r="B86" s="40"/>
      <c r="C86" s="79"/>
      <c r="D86" s="54"/>
      <c r="E86" s="54"/>
      <c r="F86" s="53"/>
      <c r="G86" s="37"/>
    </row>
    <row r="87" spans="1:7">
      <c r="A87" s="40"/>
      <c r="B87" s="40"/>
      <c r="C87" s="38" t="s">
        <v>63</v>
      </c>
      <c r="D87" s="12">
        <f>SUM(D84:D85)</f>
        <v>0</v>
      </c>
      <c r="E87" s="12">
        <f>SUM(E84:E85)</f>
        <v>0</v>
      </c>
      <c r="F87" s="14">
        <f>D87-E87</f>
        <v>0</v>
      </c>
      <c r="G87" s="37"/>
    </row>
    <row r="88" spans="1:7">
      <c r="A88" s="40"/>
      <c r="B88" s="40"/>
      <c r="C88" s="38"/>
      <c r="D88" s="12"/>
      <c r="E88" s="12"/>
      <c r="F88" s="14"/>
      <c r="G88" s="37"/>
    </row>
    <row r="89" spans="1:7" ht="15.75">
      <c r="A89" s="40"/>
      <c r="B89" s="40"/>
      <c r="C89" s="37"/>
      <c r="D89" s="54"/>
      <c r="E89" s="54"/>
      <c r="F89" s="53"/>
      <c r="G89" s="13"/>
    </row>
    <row r="90" spans="1:7" ht="15.75">
      <c r="A90" s="90" t="s">
        <v>60</v>
      </c>
      <c r="B90" s="90"/>
      <c r="C90" s="13" t="s">
        <v>46</v>
      </c>
      <c r="D90" s="7" t="s">
        <v>61</v>
      </c>
      <c r="E90" s="9" t="s">
        <v>45</v>
      </c>
      <c r="F90" s="14"/>
      <c r="G90" s="37"/>
    </row>
    <row r="91" spans="1:7" ht="15.75">
      <c r="A91" s="41"/>
      <c r="B91" s="41"/>
      <c r="C91" s="37"/>
      <c r="D91" s="7"/>
      <c r="E91" s="12"/>
      <c r="F91" s="12"/>
      <c r="G91" s="3" t="s">
        <v>6</v>
      </c>
    </row>
    <row r="92" spans="1:7" ht="15.75">
      <c r="A92" s="19" t="s">
        <v>0</v>
      </c>
      <c r="B92" s="19" t="s">
        <v>1</v>
      </c>
      <c r="C92" s="3" t="s">
        <v>2</v>
      </c>
      <c r="D92" s="1" t="s">
        <v>3</v>
      </c>
      <c r="E92" s="1" t="s">
        <v>4</v>
      </c>
      <c r="F92" s="1" t="s">
        <v>42</v>
      </c>
      <c r="G92" s="37"/>
    </row>
    <row r="93" spans="1:7">
      <c r="A93" s="50"/>
      <c r="B93" s="40"/>
      <c r="C93" s="37"/>
      <c r="D93" s="14"/>
      <c r="E93" s="14"/>
      <c r="F93" s="14"/>
      <c r="G93" s="37"/>
    </row>
    <row r="94" spans="1:7">
      <c r="A94" s="50"/>
      <c r="B94" s="40"/>
      <c r="C94" s="37"/>
      <c r="D94" s="14"/>
      <c r="E94" s="14"/>
      <c r="F94" s="14"/>
      <c r="G94" s="37"/>
    </row>
    <row r="95" spans="1:7">
      <c r="A95" s="50"/>
      <c r="B95" s="40"/>
      <c r="C95" s="37"/>
      <c r="D95" s="14"/>
      <c r="E95" s="14"/>
      <c r="F95" s="14"/>
      <c r="G95" s="37"/>
    </row>
    <row r="96" spans="1:7">
      <c r="A96" s="50"/>
      <c r="B96" s="40"/>
      <c r="C96" s="37"/>
      <c r="D96" s="14"/>
      <c r="E96" s="14"/>
      <c r="F96" s="14"/>
      <c r="G96" s="37"/>
    </row>
    <row r="97" spans="1:7">
      <c r="A97" s="50"/>
      <c r="B97" s="40"/>
      <c r="C97" s="37"/>
      <c r="D97" s="14"/>
      <c r="E97" s="14"/>
      <c r="F97" s="14"/>
      <c r="G97" s="45"/>
    </row>
    <row r="98" spans="1:7">
      <c r="A98" s="40"/>
      <c r="B98" s="40"/>
      <c r="C98" s="38" t="s">
        <v>63</v>
      </c>
      <c r="D98" s="12">
        <f>SUM(D93:D97)</f>
        <v>0</v>
      </c>
      <c r="E98" s="12">
        <f>SUM(E93:E97)</f>
        <v>0</v>
      </c>
      <c r="F98" s="14">
        <f>D98-E98</f>
        <v>0</v>
      </c>
      <c r="G98" s="37"/>
    </row>
    <row r="99" spans="1:7" ht="15.75">
      <c r="A99" s="40"/>
      <c r="B99" s="40"/>
      <c r="C99" s="38"/>
      <c r="D99" s="12"/>
      <c r="E99" s="12"/>
      <c r="F99" s="8"/>
      <c r="G99" s="13"/>
    </row>
    <row r="100" spans="1:7" ht="15.75">
      <c r="A100" s="40"/>
      <c r="B100" s="40"/>
      <c r="C100" s="38"/>
      <c r="D100" s="12"/>
      <c r="E100" s="12"/>
      <c r="F100" s="8"/>
      <c r="G100" s="13"/>
    </row>
    <row r="101" spans="1:7" ht="15.75">
      <c r="A101" s="40"/>
      <c r="B101" s="40"/>
      <c r="C101" s="37"/>
      <c r="D101" s="12"/>
      <c r="E101" s="12"/>
      <c r="F101" s="14"/>
      <c r="G101" s="13"/>
    </row>
    <row r="102" spans="1:7" ht="15.75">
      <c r="A102" s="90" t="s">
        <v>60</v>
      </c>
      <c r="B102" s="90"/>
      <c r="C102" s="13" t="s">
        <v>47</v>
      </c>
      <c r="D102" s="7" t="s">
        <v>61</v>
      </c>
      <c r="E102" s="9" t="s">
        <v>19</v>
      </c>
      <c r="F102" s="14"/>
      <c r="G102" s="14"/>
    </row>
    <row r="103" spans="1:7" ht="15.75">
      <c r="A103" s="41"/>
      <c r="B103" s="41"/>
      <c r="C103" s="37"/>
      <c r="D103" s="7"/>
      <c r="E103" s="12"/>
      <c r="F103" s="14"/>
      <c r="G103" s="3" t="s">
        <v>6</v>
      </c>
    </row>
    <row r="104" spans="1:7" ht="15.75">
      <c r="A104" s="19" t="s">
        <v>0</v>
      </c>
      <c r="B104" s="19" t="s">
        <v>1</v>
      </c>
      <c r="C104" s="3" t="s">
        <v>2</v>
      </c>
      <c r="D104" s="1" t="s">
        <v>3</v>
      </c>
      <c r="E104" s="1" t="s">
        <v>4</v>
      </c>
      <c r="F104" s="1" t="s">
        <v>42</v>
      </c>
      <c r="G104" s="37"/>
    </row>
    <row r="105" spans="1:7">
      <c r="A105" s="33">
        <v>44498</v>
      </c>
      <c r="B105" s="17"/>
      <c r="C105" s="15" t="s">
        <v>18</v>
      </c>
      <c r="D105" s="16"/>
      <c r="E105" s="16">
        <v>0.03</v>
      </c>
      <c r="F105" s="12">
        <v>-0.03</v>
      </c>
      <c r="G105" s="37"/>
    </row>
    <row r="106" spans="1:7">
      <c r="A106" s="33">
        <v>44530</v>
      </c>
      <c r="B106" s="17"/>
      <c r="C106" s="15" t="s">
        <v>18</v>
      </c>
      <c r="D106" s="16"/>
      <c r="E106" s="16">
        <v>0.03</v>
      </c>
      <c r="F106" s="12">
        <f>F105+D106-E106</f>
        <v>-0.06</v>
      </c>
      <c r="G106" s="37"/>
    </row>
    <row r="107" spans="1:7">
      <c r="A107" s="33">
        <v>44561</v>
      </c>
      <c r="B107" s="17"/>
      <c r="C107" s="15" t="s">
        <v>18</v>
      </c>
      <c r="D107" s="16"/>
      <c r="E107" s="16">
        <v>0.03</v>
      </c>
      <c r="F107" s="12">
        <f>F106+D107-E107</f>
        <v>-0.09</v>
      </c>
      <c r="G107" s="37"/>
    </row>
    <row r="108" spans="1:7">
      <c r="A108" s="33">
        <v>44592</v>
      </c>
      <c r="B108" s="17"/>
      <c r="C108" s="15" t="s">
        <v>18</v>
      </c>
      <c r="D108" s="16"/>
      <c r="E108" s="16">
        <v>0.03</v>
      </c>
      <c r="F108" s="12">
        <f>F107+D108-E108</f>
        <v>-0.12</v>
      </c>
      <c r="G108" s="37"/>
    </row>
    <row r="109" spans="1:7">
      <c r="A109" s="33">
        <v>44620</v>
      </c>
      <c r="B109" s="17"/>
      <c r="C109" s="76" t="s">
        <v>18</v>
      </c>
      <c r="D109" s="16"/>
      <c r="E109" s="16">
        <v>0.03</v>
      </c>
      <c r="F109" s="12">
        <f>F108+D109-E109</f>
        <v>-0.15</v>
      </c>
      <c r="G109" s="37"/>
    </row>
    <row r="110" spans="1:7">
      <c r="A110" s="33">
        <v>44651</v>
      </c>
      <c r="B110" s="17"/>
      <c r="C110" s="76" t="s">
        <v>18</v>
      </c>
      <c r="D110" s="16"/>
      <c r="E110" s="16">
        <v>0.03</v>
      </c>
      <c r="F110" s="12">
        <f>F109+D110-E110</f>
        <v>-0.18</v>
      </c>
      <c r="G110" s="37"/>
    </row>
    <row r="111" spans="1:7">
      <c r="A111" s="33">
        <v>44680</v>
      </c>
      <c r="B111" s="17"/>
      <c r="C111" s="76" t="s">
        <v>18</v>
      </c>
      <c r="D111" s="16"/>
      <c r="E111" s="16">
        <v>0.03</v>
      </c>
      <c r="F111" s="12">
        <f>F110+D111-E111</f>
        <v>-0.21</v>
      </c>
      <c r="G111" s="37"/>
    </row>
    <row r="112" spans="1:7">
      <c r="A112" s="33">
        <v>44712</v>
      </c>
      <c r="B112" s="17"/>
      <c r="C112" s="76" t="s">
        <v>18</v>
      </c>
      <c r="D112" s="16"/>
      <c r="E112" s="16">
        <v>0.03</v>
      </c>
      <c r="F112" s="12">
        <f>F111+D112-E112</f>
        <v>-0.24</v>
      </c>
      <c r="G112" s="37"/>
    </row>
    <row r="113" spans="1:7">
      <c r="A113" s="33"/>
      <c r="B113" s="6"/>
      <c r="C113" s="76"/>
      <c r="D113" s="16"/>
      <c r="E113" s="2"/>
      <c r="F113" s="12"/>
      <c r="G113" s="37"/>
    </row>
    <row r="114" spans="1:7">
      <c r="A114" s="55"/>
      <c r="B114" s="6"/>
      <c r="C114" s="76"/>
      <c r="D114" s="16"/>
      <c r="E114" s="2"/>
      <c r="F114" s="12"/>
      <c r="G114" s="37"/>
    </row>
    <row r="115" spans="1:7">
      <c r="A115" s="55"/>
      <c r="B115" s="6"/>
      <c r="C115" s="76"/>
      <c r="D115" s="16"/>
      <c r="E115" s="2"/>
      <c r="F115" s="12"/>
      <c r="G115" s="37"/>
    </row>
    <row r="116" spans="1:7">
      <c r="A116" s="55"/>
      <c r="B116" s="6"/>
      <c r="C116" s="76"/>
      <c r="D116" s="16"/>
      <c r="E116" s="2"/>
      <c r="F116" s="12"/>
      <c r="G116" s="37"/>
    </row>
    <row r="117" spans="1:7">
      <c r="A117" s="58"/>
      <c r="B117" s="40"/>
      <c r="C117" s="39"/>
      <c r="D117" s="12"/>
      <c r="E117" s="12"/>
      <c r="F117" s="12"/>
      <c r="G117" s="37"/>
    </row>
    <row r="118" spans="1:7">
      <c r="A118" s="58"/>
      <c r="B118" s="40"/>
      <c r="C118" s="39"/>
      <c r="D118" s="12"/>
      <c r="E118" s="12"/>
      <c r="F118" s="12"/>
      <c r="G118" s="37"/>
    </row>
    <row r="119" spans="1:7">
      <c r="A119" s="58"/>
      <c r="B119" s="40"/>
      <c r="C119" s="39"/>
      <c r="D119" s="12"/>
      <c r="E119" s="12"/>
      <c r="F119" s="12"/>
      <c r="G119" s="37"/>
    </row>
    <row r="120" spans="1:7">
      <c r="A120" s="40"/>
      <c r="B120" s="40"/>
      <c r="C120" s="11" t="s">
        <v>42</v>
      </c>
      <c r="D120" s="12">
        <f>SUM(D105:D117)</f>
        <v>0</v>
      </c>
      <c r="E120" s="12">
        <f>SUM(E105:E118)</f>
        <v>0.24</v>
      </c>
      <c r="F120" s="14">
        <f>D120-E120</f>
        <v>-0.24</v>
      </c>
      <c r="G120" s="37"/>
    </row>
    <row r="121" spans="1:7">
      <c r="A121" s="40"/>
      <c r="B121" s="40"/>
      <c r="C121" s="37"/>
      <c r="D121" s="54"/>
      <c r="E121" s="54"/>
      <c r="F121" s="53"/>
      <c r="G121" s="37"/>
    </row>
    <row r="122" spans="1:7" ht="15.75">
      <c r="A122" s="90" t="s">
        <v>60</v>
      </c>
      <c r="B122" s="90"/>
      <c r="C122" s="13" t="s">
        <v>49</v>
      </c>
      <c r="D122" s="7" t="s">
        <v>61</v>
      </c>
      <c r="E122" s="9" t="s">
        <v>48</v>
      </c>
      <c r="F122" s="1"/>
      <c r="G122" s="37"/>
    </row>
    <row r="123" spans="1:7" ht="15.75">
      <c r="A123" s="41"/>
      <c r="B123" s="41"/>
      <c r="C123" s="37"/>
      <c r="D123" s="7"/>
      <c r="E123" s="12"/>
      <c r="F123" s="14"/>
      <c r="G123" s="37"/>
    </row>
    <row r="124" spans="1:7" ht="15.75">
      <c r="A124" s="19" t="s">
        <v>0</v>
      </c>
      <c r="B124" s="19" t="s">
        <v>1</v>
      </c>
      <c r="C124" s="3" t="s">
        <v>2</v>
      </c>
      <c r="D124" s="1" t="s">
        <v>3</v>
      </c>
      <c r="E124" s="1" t="s">
        <v>4</v>
      </c>
      <c r="F124" s="1" t="s">
        <v>42</v>
      </c>
      <c r="G124" s="37"/>
    </row>
    <row r="125" spans="1:7" ht="15.75">
      <c r="A125" s="50"/>
      <c r="B125" s="40"/>
      <c r="C125" s="37"/>
      <c r="D125" s="14"/>
      <c r="E125" s="1"/>
      <c r="F125" s="14"/>
      <c r="G125" s="37"/>
    </row>
    <row r="126" spans="1:7" ht="15.75">
      <c r="A126" s="22"/>
      <c r="B126" s="19"/>
      <c r="C126" s="57"/>
      <c r="D126" s="1"/>
      <c r="E126" s="56"/>
      <c r="F126" s="14"/>
      <c r="G126" s="37"/>
    </row>
    <row r="127" spans="1:7">
      <c r="A127" s="40"/>
      <c r="B127" s="40"/>
      <c r="C127" s="38" t="s">
        <v>63</v>
      </c>
      <c r="D127" s="12">
        <f>SUM(D125:D126)</f>
        <v>0</v>
      </c>
      <c r="E127" s="12">
        <f>SUM(E125:E126)</f>
        <v>0</v>
      </c>
      <c r="F127" s="14">
        <f>D127-E127</f>
        <v>0</v>
      </c>
      <c r="G127" s="37"/>
    </row>
    <row r="128" spans="1:7" ht="15.75">
      <c r="A128" s="40"/>
      <c r="B128" s="40"/>
      <c r="C128" s="38"/>
      <c r="D128" s="12"/>
      <c r="E128" s="12"/>
      <c r="F128" s="14"/>
      <c r="G128" s="13"/>
    </row>
    <row r="129" spans="1:7">
      <c r="A129" s="40"/>
      <c r="B129" s="40"/>
      <c r="C129" s="37"/>
      <c r="D129" s="12"/>
      <c r="E129" s="12"/>
      <c r="F129" s="14"/>
      <c r="G129" s="37"/>
    </row>
    <row r="130" spans="1:7" ht="15.75">
      <c r="A130" s="90" t="s">
        <v>60</v>
      </c>
      <c r="B130" s="90"/>
      <c r="C130" s="13" t="s">
        <v>51</v>
      </c>
      <c r="D130" s="7" t="s">
        <v>61</v>
      </c>
      <c r="E130" s="9" t="s">
        <v>50</v>
      </c>
      <c r="F130" s="14"/>
      <c r="G130" s="37"/>
    </row>
    <row r="131" spans="1:7" ht="15.75">
      <c r="A131" s="41"/>
      <c r="B131" s="41"/>
      <c r="C131" s="37"/>
      <c r="D131" s="7"/>
      <c r="E131" s="12"/>
      <c r="F131" s="14"/>
      <c r="G131" s="3" t="s">
        <v>6</v>
      </c>
    </row>
    <row r="132" spans="1:7" ht="15.75">
      <c r="A132" s="19" t="s">
        <v>0</v>
      </c>
      <c r="B132" s="19" t="s">
        <v>1</v>
      </c>
      <c r="C132" s="3" t="s">
        <v>2</v>
      </c>
      <c r="D132" s="1" t="s">
        <v>3</v>
      </c>
      <c r="E132" s="1" t="s">
        <v>4</v>
      </c>
      <c r="F132" s="1" t="s">
        <v>42</v>
      </c>
      <c r="G132" s="37"/>
    </row>
    <row r="133" spans="1:7">
      <c r="A133" s="50"/>
      <c r="B133" s="40"/>
      <c r="C133" s="37"/>
      <c r="D133" s="14"/>
      <c r="E133" s="14"/>
      <c r="F133" s="14"/>
      <c r="G133" s="37"/>
    </row>
    <row r="134" spans="1:7">
      <c r="A134" s="40"/>
      <c r="B134" s="40"/>
      <c r="C134" s="37"/>
      <c r="D134" s="12"/>
      <c r="E134" s="12"/>
      <c r="F134" s="14"/>
      <c r="G134" s="37"/>
    </row>
    <row r="135" spans="1:7">
      <c r="A135" s="40"/>
      <c r="B135" s="40"/>
      <c r="C135" s="38" t="s">
        <v>63</v>
      </c>
      <c r="D135" s="12">
        <f>SUM(D133:D134)</f>
        <v>0</v>
      </c>
      <c r="E135" s="12">
        <f>SUM(E133:E134)</f>
        <v>0</v>
      </c>
      <c r="F135" s="14">
        <f>D135-E135</f>
        <v>0</v>
      </c>
      <c r="G135" s="37"/>
    </row>
    <row r="136" spans="1:7" ht="15.75">
      <c r="A136" s="40"/>
      <c r="B136" s="40"/>
      <c r="C136" s="38"/>
      <c r="D136" s="12"/>
      <c r="E136" s="12"/>
      <c r="F136" s="14"/>
      <c r="G136" s="13"/>
    </row>
    <row r="137" spans="1:7">
      <c r="A137" s="40"/>
      <c r="B137" s="40"/>
      <c r="C137" s="37"/>
      <c r="D137" s="12"/>
      <c r="E137" s="12"/>
      <c r="F137" s="14"/>
      <c r="G137" s="37"/>
    </row>
    <row r="138" spans="1:7" ht="15.75">
      <c r="A138" s="90" t="s">
        <v>60</v>
      </c>
      <c r="B138" s="90"/>
      <c r="C138" s="13" t="s">
        <v>52</v>
      </c>
      <c r="D138" s="7" t="s">
        <v>61</v>
      </c>
      <c r="E138" s="9" t="s">
        <v>27</v>
      </c>
      <c r="F138" s="14"/>
      <c r="G138" s="37"/>
    </row>
    <row r="139" spans="1:7" ht="15.75">
      <c r="A139" s="41"/>
      <c r="B139" s="41"/>
      <c r="C139" s="37"/>
      <c r="D139" s="7"/>
      <c r="E139" s="12"/>
      <c r="F139" s="14"/>
      <c r="G139" s="3" t="s">
        <v>6</v>
      </c>
    </row>
    <row r="140" spans="1:7" ht="15.75">
      <c r="A140" s="19" t="s">
        <v>0</v>
      </c>
      <c r="B140" s="19" t="s">
        <v>1</v>
      </c>
      <c r="C140" s="3" t="s">
        <v>2</v>
      </c>
      <c r="D140" s="1" t="s">
        <v>3</v>
      </c>
      <c r="E140" s="1" t="s">
        <v>4</v>
      </c>
      <c r="F140" s="1" t="s">
        <v>42</v>
      </c>
      <c r="G140" s="39"/>
    </row>
    <row r="141" spans="1:7" ht="30">
      <c r="A141" s="61">
        <v>44578</v>
      </c>
      <c r="B141" s="17"/>
      <c r="C141" s="76" t="s">
        <v>65</v>
      </c>
      <c r="D141" s="62">
        <v>127</v>
      </c>
      <c r="E141" s="16"/>
      <c r="F141" s="70">
        <v>127</v>
      </c>
      <c r="G141" s="37"/>
    </row>
    <row r="142" spans="1:7">
      <c r="A142" s="61"/>
      <c r="B142" s="17"/>
      <c r="C142" s="15"/>
      <c r="D142" s="62"/>
      <c r="E142" s="14"/>
      <c r="F142" s="70"/>
      <c r="G142" s="37"/>
    </row>
    <row r="143" spans="1:7">
      <c r="A143" s="61"/>
      <c r="B143" s="17"/>
      <c r="C143" s="15"/>
      <c r="D143" s="62"/>
      <c r="E143" s="14"/>
      <c r="F143" s="70"/>
      <c r="G143" s="37"/>
    </row>
    <row r="144" spans="1:7">
      <c r="A144" s="61"/>
      <c r="B144" s="17"/>
      <c r="C144" s="15"/>
      <c r="D144" s="62"/>
      <c r="E144" s="14"/>
      <c r="F144" s="70"/>
      <c r="G144" s="37"/>
    </row>
    <row r="145" spans="1:7">
      <c r="A145" s="61"/>
      <c r="B145" s="17"/>
      <c r="C145" s="15"/>
      <c r="D145" s="62"/>
      <c r="E145" s="14"/>
      <c r="F145" s="70"/>
      <c r="G145" s="37"/>
    </row>
    <row r="146" spans="1:7">
      <c r="A146" s="61"/>
      <c r="B146" s="17"/>
      <c r="C146" s="15"/>
      <c r="D146" s="62"/>
      <c r="E146" s="14"/>
      <c r="F146" s="70"/>
      <c r="G146" s="37"/>
    </row>
    <row r="147" spans="1:7">
      <c r="A147" s="61"/>
      <c r="B147" s="17"/>
      <c r="C147" s="15"/>
      <c r="D147" s="62"/>
      <c r="E147" s="33"/>
      <c r="F147" s="70"/>
      <c r="G147" s="15"/>
    </row>
    <row r="148" spans="1:7">
      <c r="A148" s="61"/>
      <c r="B148" s="17"/>
      <c r="C148" s="15"/>
      <c r="D148" s="62"/>
      <c r="E148" s="33"/>
      <c r="F148" s="70"/>
      <c r="G148" s="15"/>
    </row>
    <row r="149" spans="1:7">
      <c r="A149" s="61"/>
      <c r="B149" s="17"/>
      <c r="C149" s="15"/>
      <c r="D149" s="62"/>
      <c r="E149" s="33"/>
      <c r="F149" s="70"/>
      <c r="G149" s="15"/>
    </row>
    <row r="150" spans="1:7">
      <c r="A150" s="61"/>
      <c r="B150" s="17"/>
      <c r="C150" s="15"/>
      <c r="D150" s="62"/>
      <c r="E150" s="33"/>
      <c r="F150" s="70"/>
      <c r="G150" s="15"/>
    </row>
    <row r="151" spans="1:7">
      <c r="A151" s="61"/>
      <c r="B151" s="17"/>
      <c r="C151" s="15"/>
      <c r="D151" s="62"/>
      <c r="E151" s="33"/>
      <c r="F151" s="70"/>
      <c r="G151" s="15"/>
    </row>
    <row r="152" spans="1:7">
      <c r="A152" s="61"/>
      <c r="B152" s="17"/>
      <c r="C152" s="15"/>
      <c r="D152" s="62"/>
      <c r="E152" s="33"/>
      <c r="F152" s="70"/>
      <c r="G152" s="15"/>
    </row>
    <row r="153" spans="1:7">
      <c r="A153" s="61"/>
      <c r="B153" s="17"/>
      <c r="C153" s="15"/>
      <c r="D153" s="62"/>
      <c r="E153" s="33"/>
      <c r="F153" s="70"/>
      <c r="G153" s="15"/>
    </row>
    <row r="154" spans="1:7">
      <c r="A154" s="66"/>
      <c r="B154" s="6"/>
      <c r="C154" s="15"/>
      <c r="D154" s="62"/>
      <c r="E154" s="14"/>
      <c r="F154" s="70"/>
      <c r="G154" s="37"/>
    </row>
    <row r="155" spans="1:7">
      <c r="A155" s="40"/>
      <c r="B155" s="40"/>
      <c r="C155" s="37" t="s">
        <v>63</v>
      </c>
      <c r="D155" s="14">
        <f>SUM(D141:D154)</f>
        <v>127</v>
      </c>
      <c r="E155" s="14">
        <f>SUM(E141:E142)</f>
        <v>0</v>
      </c>
      <c r="F155" s="14">
        <f>D155-E155</f>
        <v>127</v>
      </c>
      <c r="G155" s="37"/>
    </row>
    <row r="156" spans="1:7">
      <c r="A156" s="40"/>
      <c r="B156" s="40"/>
      <c r="C156" s="37"/>
      <c r="D156" s="14"/>
      <c r="E156" s="14"/>
      <c r="F156" s="14"/>
      <c r="G156" s="37"/>
    </row>
    <row r="157" spans="1:7">
      <c r="A157" s="40"/>
      <c r="B157" s="40"/>
      <c r="C157" s="37"/>
      <c r="D157" s="14"/>
      <c r="E157" s="14"/>
      <c r="F157" s="14"/>
      <c r="G157" s="37"/>
    </row>
    <row r="158" spans="1:7" ht="15.75">
      <c r="A158" s="90" t="s">
        <v>60</v>
      </c>
      <c r="B158" s="90"/>
      <c r="C158" s="13" t="s">
        <v>54</v>
      </c>
      <c r="D158" s="7" t="s">
        <v>61</v>
      </c>
      <c r="E158" s="9" t="s">
        <v>53</v>
      </c>
      <c r="F158" s="14"/>
      <c r="G158" s="37"/>
    </row>
    <row r="159" spans="1:7" ht="15.75">
      <c r="A159" s="41"/>
      <c r="B159" s="41"/>
      <c r="C159" s="37"/>
      <c r="D159" s="7"/>
      <c r="E159" s="12"/>
      <c r="F159" s="14"/>
      <c r="G159" s="37"/>
    </row>
    <row r="160" spans="1:7" ht="15.75">
      <c r="A160" s="19" t="s">
        <v>0</v>
      </c>
      <c r="B160" s="19" t="s">
        <v>1</v>
      </c>
      <c r="C160" s="3" t="s">
        <v>2</v>
      </c>
      <c r="D160" s="1" t="s">
        <v>3</v>
      </c>
      <c r="E160" s="1" t="s">
        <v>4</v>
      </c>
      <c r="F160" s="1" t="s">
        <v>42</v>
      </c>
      <c r="G160" s="37"/>
    </row>
    <row r="161" spans="1:7">
      <c r="A161" s="49"/>
      <c r="B161" s="6"/>
      <c r="C161" s="15"/>
      <c r="D161" s="16"/>
      <c r="E161" s="14"/>
      <c r="F161" s="14"/>
      <c r="G161" s="37"/>
    </row>
    <row r="162" spans="1:7">
      <c r="A162" s="40"/>
      <c r="B162" s="40"/>
      <c r="C162" s="37"/>
      <c r="D162" s="54"/>
      <c r="E162" s="54"/>
      <c r="F162" s="53"/>
      <c r="G162" s="37"/>
    </row>
    <row r="163" spans="1:7">
      <c r="A163" s="40"/>
      <c r="B163" s="40"/>
      <c r="C163" s="38" t="s">
        <v>63</v>
      </c>
      <c r="D163" s="12">
        <f>SUM(D161:D162)</f>
        <v>0</v>
      </c>
      <c r="E163" s="12">
        <f>SUM(E161:E162)</f>
        <v>0</v>
      </c>
      <c r="F163" s="14">
        <f>D163-E163</f>
        <v>0</v>
      </c>
      <c r="G163" s="37"/>
    </row>
    <row r="164" spans="1:7">
      <c r="A164" s="40"/>
      <c r="B164" s="40"/>
      <c r="C164" s="38"/>
      <c r="D164" s="12"/>
      <c r="E164" s="12"/>
      <c r="F164" s="14"/>
      <c r="G164" s="37"/>
    </row>
    <row r="165" spans="1:7">
      <c r="A165" s="40"/>
      <c r="B165" s="40"/>
      <c r="C165" s="38"/>
      <c r="D165" s="12"/>
      <c r="E165" s="12"/>
      <c r="F165" s="14"/>
      <c r="G165" s="37"/>
    </row>
    <row r="166" spans="1:7" ht="15.75">
      <c r="A166" s="90" t="s">
        <v>60</v>
      </c>
      <c r="B166" s="90"/>
      <c r="C166" s="13" t="s">
        <v>56</v>
      </c>
      <c r="D166" s="7" t="s">
        <v>61</v>
      </c>
      <c r="E166" s="9" t="s">
        <v>55</v>
      </c>
      <c r="F166" s="14"/>
      <c r="G166" s="37"/>
    </row>
    <row r="167" spans="1:7" ht="15.75">
      <c r="A167" s="41"/>
      <c r="B167" s="41"/>
      <c r="C167" s="37"/>
      <c r="D167" s="7"/>
      <c r="E167" s="12"/>
      <c r="F167" s="14"/>
      <c r="G167" s="37"/>
    </row>
    <row r="168" spans="1:7" ht="15.75">
      <c r="A168" s="19" t="s">
        <v>0</v>
      </c>
      <c r="B168" s="19" t="s">
        <v>1</v>
      </c>
      <c r="C168" s="3" t="s">
        <v>2</v>
      </c>
      <c r="D168" s="1" t="s">
        <v>3</v>
      </c>
      <c r="E168" s="1" t="s">
        <v>4</v>
      </c>
      <c r="F168" s="1" t="s">
        <v>42</v>
      </c>
      <c r="G168" s="37"/>
    </row>
    <row r="169" spans="1:7">
      <c r="A169" s="49"/>
      <c r="B169" s="6"/>
      <c r="C169" s="15"/>
      <c r="D169" s="16"/>
      <c r="E169" s="14"/>
      <c r="F169" s="14"/>
      <c r="G169" s="37"/>
    </row>
    <row r="170" spans="1:7">
      <c r="A170" s="40"/>
      <c r="B170" s="40"/>
      <c r="C170" s="37"/>
      <c r="D170" s="54"/>
      <c r="E170" s="54"/>
      <c r="F170" s="53"/>
      <c r="G170" s="37"/>
    </row>
    <row r="171" spans="1:7">
      <c r="A171" s="40"/>
      <c r="B171" s="40"/>
      <c r="C171" s="38" t="s">
        <v>63</v>
      </c>
      <c r="D171" s="12">
        <f>SUM(D169:D170)</f>
        <v>0</v>
      </c>
      <c r="E171" s="12">
        <f>SUM(E169:E170)</f>
        <v>0</v>
      </c>
      <c r="F171" s="14">
        <f>D171-E171</f>
        <v>0</v>
      </c>
      <c r="G171" s="37"/>
    </row>
    <row r="172" spans="1:7">
      <c r="A172" s="40"/>
      <c r="B172" s="40"/>
      <c r="C172" s="38"/>
      <c r="D172" s="12"/>
      <c r="E172" s="12"/>
      <c r="F172" s="14"/>
      <c r="G172" s="37"/>
    </row>
    <row r="173" spans="1:7">
      <c r="A173" s="40"/>
      <c r="B173" s="40"/>
      <c r="C173" s="38"/>
      <c r="D173" s="12"/>
      <c r="E173" s="12"/>
      <c r="F173" s="14"/>
      <c r="G173" s="45"/>
    </row>
    <row r="174" spans="1:7" ht="15.75">
      <c r="A174" s="91" t="s">
        <v>66</v>
      </c>
      <c r="B174" s="91"/>
      <c r="C174" s="91"/>
      <c r="D174" s="9" t="s">
        <v>67</v>
      </c>
      <c r="E174" s="9" t="s">
        <v>16</v>
      </c>
      <c r="F174" s="14"/>
      <c r="G174" s="37"/>
    </row>
    <row r="175" spans="1:7" ht="15.75">
      <c r="A175" s="40"/>
      <c r="B175" s="40"/>
      <c r="C175" s="38"/>
      <c r="D175" s="12"/>
      <c r="E175" s="12"/>
      <c r="F175" s="14"/>
      <c r="G175" s="3" t="s">
        <v>6</v>
      </c>
    </row>
    <row r="176" spans="1:7" ht="15.75">
      <c r="A176" s="19" t="s">
        <v>0</v>
      </c>
      <c r="B176" s="19" t="s">
        <v>1</v>
      </c>
      <c r="C176" s="20" t="s">
        <v>2</v>
      </c>
      <c r="D176" s="1" t="s">
        <v>3</v>
      </c>
      <c r="E176" s="1" t="s">
        <v>4</v>
      </c>
      <c r="F176" s="47" t="s">
        <v>42</v>
      </c>
      <c r="G176" s="3"/>
    </row>
    <row r="177" spans="1:7" ht="30">
      <c r="A177" s="66">
        <v>44488</v>
      </c>
      <c r="B177" s="48">
        <v>1180</v>
      </c>
      <c r="C177" s="64" t="s">
        <v>68</v>
      </c>
      <c r="D177" s="62">
        <v>2100</v>
      </c>
      <c r="E177" s="67"/>
      <c r="F177" s="65"/>
      <c r="G177" s="71" t="s">
        <v>69</v>
      </c>
    </row>
    <row r="178" spans="1:7">
      <c r="A178" s="74"/>
      <c r="B178" s="75"/>
      <c r="C178" s="64"/>
      <c r="D178" s="14"/>
      <c r="E178" s="12"/>
      <c r="F178" s="14"/>
      <c r="G178" s="37"/>
    </row>
    <row r="179" spans="1:7" ht="15.75">
      <c r="A179" s="40"/>
      <c r="B179" s="40"/>
      <c r="C179" s="71" t="s">
        <v>63</v>
      </c>
      <c r="D179" s="65">
        <f>SUM(D177:D178)</f>
        <v>2100</v>
      </c>
      <c r="E179" s="65">
        <f>SUM(E177:E178)</f>
        <v>0</v>
      </c>
      <c r="F179" s="70">
        <f>D179-E179</f>
        <v>2100</v>
      </c>
      <c r="G179" s="13"/>
    </row>
    <row r="180" spans="1:7">
      <c r="A180" s="40"/>
      <c r="B180" s="40"/>
      <c r="C180" s="37"/>
      <c r="D180" s="12"/>
      <c r="E180" s="12"/>
      <c r="F180" s="14"/>
      <c r="G180" s="37"/>
    </row>
    <row r="181" spans="1:7">
      <c r="A181" s="40"/>
      <c r="B181" s="40"/>
      <c r="C181" s="38" t="s">
        <v>70</v>
      </c>
      <c r="D181" s="12"/>
      <c r="E181" s="12"/>
      <c r="F181" s="14"/>
      <c r="G181" s="37"/>
    </row>
    <row r="182" spans="1:7">
      <c r="A182" s="40"/>
      <c r="B182" s="40"/>
      <c r="C182" s="37"/>
      <c r="D182" s="54"/>
      <c r="E182" s="54"/>
      <c r="F182" s="53"/>
      <c r="G182" s="37"/>
    </row>
  </sheetData>
  <mergeCells count="15">
    <mergeCell ref="A79:C79"/>
    <mergeCell ref="A1:G1"/>
    <mergeCell ref="B19:F19"/>
    <mergeCell ref="A21:C21"/>
    <mergeCell ref="A23:B23"/>
    <mergeCell ref="A59:B59"/>
    <mergeCell ref="A158:B158"/>
    <mergeCell ref="A166:B166"/>
    <mergeCell ref="A174:C174"/>
    <mergeCell ref="A81:B81"/>
    <mergeCell ref="A90:B90"/>
    <mergeCell ref="A102:B102"/>
    <mergeCell ref="A122:B122"/>
    <mergeCell ref="A130:B130"/>
    <mergeCell ref="A138:B1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1548-1AF0-4A5F-8D97-2AC5964A94C1}">
  <dimension ref="A3:H70"/>
  <sheetViews>
    <sheetView topLeftCell="A7" workbookViewId="0">
      <selection activeCell="C8" sqref="C8"/>
    </sheetView>
  </sheetViews>
  <sheetFormatPr defaultColWidth="8.6640625" defaultRowHeight="15"/>
  <cols>
    <col min="1" max="1" width="10" style="17" customWidth="1"/>
    <col min="2" max="2" width="8.88671875" style="17"/>
    <col min="3" max="3" width="35.44140625" style="15" customWidth="1"/>
    <col min="4" max="4" width="10.44140625" style="16" customWidth="1"/>
    <col min="5" max="5" width="11.109375" style="16" customWidth="1"/>
    <col min="6" max="6" width="10.44140625" style="16" customWidth="1"/>
    <col min="7" max="7" width="27" style="17" customWidth="1"/>
    <col min="8" max="8" width="8.6640625" style="23"/>
  </cols>
  <sheetData>
    <row r="3" spans="1:8" ht="15.75">
      <c r="A3" s="18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  <c r="G3" s="20" t="s">
        <v>6</v>
      </c>
      <c r="H3" s="19" t="s">
        <v>7</v>
      </c>
    </row>
    <row r="4" spans="1:8">
      <c r="A4" s="33">
        <v>44105</v>
      </c>
      <c r="C4" s="15" t="s">
        <v>8</v>
      </c>
      <c r="F4" s="16">
        <v>5164</v>
      </c>
    </row>
    <row r="5" spans="1:8" s="17" customFormat="1">
      <c r="A5" s="61">
        <v>44113</v>
      </c>
      <c r="B5" s="17">
        <v>501</v>
      </c>
      <c r="C5" s="15" t="s">
        <v>29</v>
      </c>
      <c r="D5" s="62"/>
      <c r="E5" s="16">
        <v>50</v>
      </c>
      <c r="F5" s="16">
        <f>F4-D5+E5</f>
        <v>5214</v>
      </c>
      <c r="H5" s="48" t="s">
        <v>12</v>
      </c>
    </row>
    <row r="6" spans="1:8">
      <c r="A6" s="61">
        <v>44128</v>
      </c>
      <c r="B6" s="17">
        <v>6706</v>
      </c>
      <c r="C6" s="15" t="s">
        <v>9</v>
      </c>
      <c r="D6" s="62"/>
      <c r="E6" s="62">
        <v>40</v>
      </c>
      <c r="F6" s="62">
        <f>F5-D6+E6</f>
        <v>5254</v>
      </c>
      <c r="H6" s="48" t="s">
        <v>10</v>
      </c>
    </row>
    <row r="7" spans="1:8">
      <c r="A7" s="61">
        <v>44128</v>
      </c>
      <c r="B7" s="17">
        <v>7113</v>
      </c>
      <c r="C7" s="15" t="s">
        <v>9</v>
      </c>
      <c r="D7" s="62"/>
      <c r="E7" s="62">
        <v>100</v>
      </c>
      <c r="F7" s="62">
        <f>F6-D7+E7</f>
        <v>5354</v>
      </c>
      <c r="H7" s="48" t="s">
        <v>10</v>
      </c>
    </row>
    <row r="8" spans="1:8" ht="30">
      <c r="A8" s="61">
        <v>44128</v>
      </c>
      <c r="B8" s="63">
        <v>1178</v>
      </c>
      <c r="C8" s="64" t="s">
        <v>15</v>
      </c>
      <c r="D8" s="62">
        <v>950</v>
      </c>
      <c r="E8" s="62"/>
      <c r="F8" s="62">
        <f>F7-D8+E8</f>
        <v>4404</v>
      </c>
      <c r="G8" s="63" t="s">
        <v>71</v>
      </c>
      <c r="H8" s="48" t="s">
        <v>16</v>
      </c>
    </row>
    <row r="9" spans="1:8">
      <c r="A9" s="61">
        <v>44135</v>
      </c>
      <c r="B9" s="63"/>
      <c r="C9" s="64" t="s">
        <v>18</v>
      </c>
      <c r="D9" s="62"/>
      <c r="E9" s="62">
        <v>0.04</v>
      </c>
      <c r="F9" s="62">
        <f>F8-D9+E9</f>
        <v>4404.04</v>
      </c>
      <c r="G9" s="63"/>
      <c r="H9" s="48" t="s">
        <v>19</v>
      </c>
    </row>
    <row r="10" spans="1:8">
      <c r="A10" s="61">
        <v>44137</v>
      </c>
      <c r="B10" s="63">
        <v>1050</v>
      </c>
      <c r="C10" s="64" t="s">
        <v>9</v>
      </c>
      <c r="D10" s="62"/>
      <c r="E10" s="62">
        <v>250</v>
      </c>
      <c r="F10" s="62">
        <f>F9-D10+E10</f>
        <v>4654.04</v>
      </c>
      <c r="H10" s="48" t="s">
        <v>10</v>
      </c>
    </row>
    <row r="11" spans="1:8">
      <c r="A11" s="61">
        <v>44139</v>
      </c>
      <c r="B11" s="63">
        <v>1156</v>
      </c>
      <c r="C11" s="64" t="s">
        <v>17</v>
      </c>
      <c r="D11" s="62"/>
      <c r="E11" s="62">
        <v>150</v>
      </c>
      <c r="F11" s="62">
        <f>F10-D11+E11</f>
        <v>4804.04</v>
      </c>
      <c r="H11" s="48" t="s">
        <v>12</v>
      </c>
    </row>
    <row r="12" spans="1:8">
      <c r="A12" s="61">
        <v>44142</v>
      </c>
      <c r="B12" s="63">
        <v>1963</v>
      </c>
      <c r="C12" s="64" t="s">
        <v>72</v>
      </c>
      <c r="D12" s="62"/>
      <c r="E12" s="62">
        <v>75</v>
      </c>
      <c r="F12" s="62">
        <f>F11-D12+E12</f>
        <v>4879.04</v>
      </c>
      <c r="H12" s="48" t="s">
        <v>12</v>
      </c>
    </row>
    <row r="13" spans="1:8">
      <c r="A13" s="61">
        <v>44144</v>
      </c>
      <c r="B13" s="63">
        <v>6739</v>
      </c>
      <c r="C13" s="64" t="s">
        <v>11</v>
      </c>
      <c r="D13" s="62"/>
      <c r="E13" s="62">
        <v>200</v>
      </c>
      <c r="F13" s="62">
        <f>F12-D13+E13</f>
        <v>5079.04</v>
      </c>
      <c r="G13" s="63"/>
      <c r="H13" s="48" t="s">
        <v>12</v>
      </c>
    </row>
    <row r="14" spans="1:8">
      <c r="A14" s="61">
        <v>44148</v>
      </c>
      <c r="B14" s="63">
        <v>1723</v>
      </c>
      <c r="C14" s="64" t="s">
        <v>14</v>
      </c>
      <c r="D14" s="62"/>
      <c r="E14" s="62">
        <v>40</v>
      </c>
      <c r="F14" s="62">
        <f>F13-D14+E14</f>
        <v>5119.04</v>
      </c>
      <c r="H14" s="48" t="s">
        <v>12</v>
      </c>
    </row>
    <row r="15" spans="1:8">
      <c r="A15" s="61">
        <v>44148</v>
      </c>
      <c r="B15" s="63">
        <v>1724</v>
      </c>
      <c r="C15" s="64" t="s">
        <v>9</v>
      </c>
      <c r="D15" s="62"/>
      <c r="E15" s="62">
        <v>40</v>
      </c>
      <c r="F15" s="62">
        <f t="shared" ref="F15:F23" si="0">F14-D15+E15</f>
        <v>5159.04</v>
      </c>
      <c r="H15" s="48" t="s">
        <v>10</v>
      </c>
    </row>
    <row r="16" spans="1:8">
      <c r="A16" s="61">
        <v>44153</v>
      </c>
      <c r="B16" s="17">
        <v>7122</v>
      </c>
      <c r="C16" s="15" t="s">
        <v>9</v>
      </c>
      <c r="D16" s="62"/>
      <c r="E16" s="62">
        <v>100</v>
      </c>
      <c r="F16" s="62">
        <f t="shared" si="0"/>
        <v>5259.04</v>
      </c>
      <c r="H16" s="48" t="s">
        <v>10</v>
      </c>
    </row>
    <row r="17" spans="1:8">
      <c r="A17" s="61">
        <v>44165</v>
      </c>
      <c r="B17" s="17">
        <v>1055</v>
      </c>
      <c r="C17" s="15" t="s">
        <v>13</v>
      </c>
      <c r="D17" s="62"/>
      <c r="E17" s="62">
        <v>50</v>
      </c>
      <c r="F17" s="62">
        <f t="shared" si="0"/>
        <v>5309.04</v>
      </c>
      <c r="H17" s="48" t="s">
        <v>12</v>
      </c>
    </row>
    <row r="18" spans="1:8">
      <c r="A18" s="61">
        <v>44165</v>
      </c>
      <c r="B18" s="17">
        <v>2638</v>
      </c>
      <c r="C18" s="15" t="s">
        <v>73</v>
      </c>
      <c r="D18" s="62"/>
      <c r="E18" s="62">
        <v>50</v>
      </c>
      <c r="F18" s="62">
        <f t="shared" si="0"/>
        <v>5359.04</v>
      </c>
      <c r="H18" s="48" t="s">
        <v>12</v>
      </c>
    </row>
    <row r="19" spans="1:8">
      <c r="A19" s="61">
        <v>44165</v>
      </c>
      <c r="C19" s="15" t="s">
        <v>18</v>
      </c>
      <c r="D19" s="62"/>
      <c r="E19" s="62">
        <v>0.04</v>
      </c>
      <c r="F19" s="62">
        <f t="shared" si="0"/>
        <v>5359.08</v>
      </c>
      <c r="H19" s="48" t="s">
        <v>19</v>
      </c>
    </row>
    <row r="20" spans="1:8">
      <c r="A20" s="61">
        <v>44196</v>
      </c>
      <c r="C20" s="15" t="s">
        <v>18</v>
      </c>
      <c r="D20" s="62"/>
      <c r="E20" s="62">
        <v>0.04</v>
      </c>
      <c r="F20" s="62">
        <f t="shared" si="0"/>
        <v>5359.12</v>
      </c>
      <c r="H20" s="48" t="s">
        <v>19</v>
      </c>
    </row>
    <row r="21" spans="1:8">
      <c r="A21" s="61">
        <v>44209</v>
      </c>
      <c r="B21" s="17">
        <v>3074</v>
      </c>
      <c r="C21" s="15" t="s">
        <v>20</v>
      </c>
      <c r="D21" s="62"/>
      <c r="E21" s="62">
        <v>150</v>
      </c>
      <c r="F21" s="62">
        <f t="shared" si="0"/>
        <v>5509.12</v>
      </c>
      <c r="H21" s="48" t="s">
        <v>12</v>
      </c>
    </row>
    <row r="22" spans="1:8">
      <c r="A22" s="61">
        <v>44217</v>
      </c>
      <c r="B22" s="17">
        <v>7145</v>
      </c>
      <c r="C22" s="15" t="s">
        <v>73</v>
      </c>
      <c r="D22" s="62"/>
      <c r="E22" s="62">
        <v>50</v>
      </c>
      <c r="F22" s="62">
        <f t="shared" si="0"/>
        <v>5559.12</v>
      </c>
      <c r="H22" s="48" t="s">
        <v>12</v>
      </c>
    </row>
    <row r="23" spans="1:8">
      <c r="A23" s="61">
        <v>44225</v>
      </c>
      <c r="B23" s="17">
        <v>1039</v>
      </c>
      <c r="C23" s="15" t="s">
        <v>74</v>
      </c>
      <c r="D23" s="62"/>
      <c r="E23" s="62">
        <v>100</v>
      </c>
      <c r="F23" s="62">
        <f t="shared" si="0"/>
        <v>5659.12</v>
      </c>
      <c r="H23" s="48" t="s">
        <v>12</v>
      </c>
    </row>
    <row r="24" spans="1:8">
      <c r="A24" s="61">
        <v>44227</v>
      </c>
      <c r="C24" s="15" t="s">
        <v>18</v>
      </c>
      <c r="D24" s="62"/>
      <c r="E24" s="62">
        <v>0.04</v>
      </c>
      <c r="F24" s="62">
        <f t="shared" ref="F24:F46" si="1">F23-D24+E24</f>
        <v>5659.16</v>
      </c>
      <c r="H24" s="48" t="s">
        <v>19</v>
      </c>
    </row>
    <row r="25" spans="1:8">
      <c r="A25" s="61">
        <v>44237</v>
      </c>
      <c r="B25" s="17">
        <v>6767</v>
      </c>
      <c r="C25" s="15" t="s">
        <v>11</v>
      </c>
      <c r="D25" s="62"/>
      <c r="E25" s="62">
        <v>300</v>
      </c>
      <c r="F25" s="62">
        <f t="shared" si="1"/>
        <v>5959.16</v>
      </c>
      <c r="H25" s="48" t="s">
        <v>12</v>
      </c>
    </row>
    <row r="26" spans="1:8">
      <c r="A26" s="61">
        <v>44253</v>
      </c>
      <c r="C26" s="76" t="s">
        <v>18</v>
      </c>
      <c r="D26" s="62"/>
      <c r="E26" s="62">
        <v>0.04</v>
      </c>
      <c r="F26" s="62">
        <f t="shared" si="1"/>
        <v>5959.2</v>
      </c>
      <c r="H26" s="77" t="s">
        <v>19</v>
      </c>
    </row>
    <row r="27" spans="1:8">
      <c r="A27" s="33">
        <v>44259</v>
      </c>
      <c r="B27" s="17">
        <v>3260</v>
      </c>
      <c r="C27" s="76" t="s">
        <v>73</v>
      </c>
      <c r="E27" s="16">
        <v>50</v>
      </c>
      <c r="F27" s="62">
        <f t="shared" si="1"/>
        <v>6009.2</v>
      </c>
      <c r="H27" s="77" t="s">
        <v>12</v>
      </c>
    </row>
    <row r="28" spans="1:8">
      <c r="A28" s="33">
        <v>44259</v>
      </c>
      <c r="B28" s="17">
        <v>7160</v>
      </c>
      <c r="C28" s="76" t="s">
        <v>73</v>
      </c>
      <c r="E28" s="16">
        <v>50</v>
      </c>
      <c r="F28" s="62">
        <f t="shared" si="1"/>
        <v>6059.2</v>
      </c>
      <c r="H28" s="77" t="s">
        <v>12</v>
      </c>
    </row>
    <row r="29" spans="1:8">
      <c r="A29" s="33">
        <v>44281</v>
      </c>
      <c r="B29" s="17">
        <v>189</v>
      </c>
      <c r="C29" s="76" t="s">
        <v>75</v>
      </c>
      <c r="E29" s="16">
        <v>50</v>
      </c>
      <c r="F29" s="62">
        <f t="shared" si="1"/>
        <v>6109.2</v>
      </c>
      <c r="H29" s="77" t="s">
        <v>12</v>
      </c>
    </row>
    <row r="30" spans="1:8">
      <c r="A30" s="33">
        <v>44286</v>
      </c>
      <c r="C30" s="76" t="s">
        <v>18</v>
      </c>
      <c r="E30" s="16">
        <v>0.05</v>
      </c>
      <c r="F30" s="62">
        <f t="shared" si="1"/>
        <v>6109.25</v>
      </c>
      <c r="H30" s="77" t="s">
        <v>19</v>
      </c>
    </row>
    <row r="31" spans="1:8">
      <c r="A31" s="33">
        <v>44289</v>
      </c>
      <c r="B31" s="17">
        <v>1179</v>
      </c>
      <c r="C31" s="76" t="s">
        <v>76</v>
      </c>
      <c r="D31" s="16">
        <v>996.29</v>
      </c>
      <c r="F31" s="62">
        <f t="shared" si="1"/>
        <v>5112.96</v>
      </c>
      <c r="H31" s="77" t="s">
        <v>77</v>
      </c>
    </row>
    <row r="32" spans="1:8">
      <c r="A32" s="33">
        <v>44292</v>
      </c>
      <c r="B32" s="17">
        <v>5003</v>
      </c>
      <c r="C32" s="76" t="s">
        <v>78</v>
      </c>
      <c r="E32" s="16">
        <v>1200</v>
      </c>
      <c r="F32" s="62">
        <f t="shared" si="1"/>
        <v>6312.96</v>
      </c>
      <c r="H32" s="77" t="s">
        <v>77</v>
      </c>
    </row>
    <row r="33" spans="1:8" ht="30">
      <c r="A33" s="61">
        <v>44299</v>
      </c>
      <c r="C33" s="76" t="s">
        <v>79</v>
      </c>
      <c r="D33" s="62">
        <v>14.93</v>
      </c>
      <c r="F33" s="62">
        <f t="shared" si="1"/>
        <v>6298.03</v>
      </c>
      <c r="H33" s="84" t="s">
        <v>27</v>
      </c>
    </row>
    <row r="34" spans="1:8">
      <c r="A34" s="33">
        <v>44316</v>
      </c>
      <c r="C34" s="76" t="s">
        <v>18</v>
      </c>
      <c r="E34" s="16">
        <v>0.05</v>
      </c>
      <c r="F34" s="62">
        <f t="shared" si="1"/>
        <v>6298.08</v>
      </c>
      <c r="H34" s="77" t="s">
        <v>19</v>
      </c>
    </row>
    <row r="35" spans="1:8">
      <c r="A35" s="33">
        <v>44328</v>
      </c>
      <c r="B35" s="17">
        <v>242</v>
      </c>
      <c r="C35" s="76" t="s">
        <v>80</v>
      </c>
      <c r="E35" s="16">
        <v>996.29</v>
      </c>
      <c r="F35" s="62">
        <f t="shared" si="1"/>
        <v>7294.37</v>
      </c>
      <c r="H35" s="77" t="s">
        <v>77</v>
      </c>
    </row>
    <row r="36" spans="1:8">
      <c r="A36" s="33">
        <v>44330</v>
      </c>
      <c r="B36" s="17">
        <v>7826</v>
      </c>
      <c r="C36" s="76" t="s">
        <v>33</v>
      </c>
      <c r="E36" s="16">
        <v>700</v>
      </c>
      <c r="F36" s="62">
        <f t="shared" si="1"/>
        <v>7994.37</v>
      </c>
      <c r="H36" s="77" t="s">
        <v>12</v>
      </c>
    </row>
    <row r="37" spans="1:8">
      <c r="A37" s="33">
        <v>44344</v>
      </c>
      <c r="C37" s="76" t="s">
        <v>18</v>
      </c>
      <c r="E37" s="16">
        <v>0.06</v>
      </c>
      <c r="F37" s="62">
        <f t="shared" si="1"/>
        <v>7994.43</v>
      </c>
      <c r="H37" s="77" t="s">
        <v>19</v>
      </c>
    </row>
    <row r="38" spans="1:8">
      <c r="A38" s="33">
        <v>44368</v>
      </c>
      <c r="B38" s="17">
        <v>525</v>
      </c>
      <c r="C38" s="76" t="s">
        <v>29</v>
      </c>
      <c r="E38" s="16">
        <v>50</v>
      </c>
      <c r="F38" s="62">
        <f t="shared" si="1"/>
        <v>8044.43</v>
      </c>
      <c r="H38" s="77" t="s">
        <v>12</v>
      </c>
    </row>
    <row r="39" spans="1:8">
      <c r="A39" s="33">
        <v>44377</v>
      </c>
      <c r="C39" s="76" t="s">
        <v>18</v>
      </c>
      <c r="E39" s="16">
        <v>0.06</v>
      </c>
      <c r="F39" s="62">
        <f t="shared" si="1"/>
        <v>8044.4900000000007</v>
      </c>
      <c r="H39" s="77" t="s">
        <v>19</v>
      </c>
    </row>
    <row r="40" spans="1:8">
      <c r="A40" s="33">
        <v>44378</v>
      </c>
      <c r="B40" s="17">
        <v>9364</v>
      </c>
      <c r="C40" s="76" t="s">
        <v>21</v>
      </c>
      <c r="E40" s="16">
        <v>200</v>
      </c>
      <c r="F40" s="62">
        <f t="shared" si="1"/>
        <v>8244.4900000000016</v>
      </c>
      <c r="H40" s="77" t="s">
        <v>12</v>
      </c>
    </row>
    <row r="41" spans="1:8">
      <c r="A41" s="33">
        <v>44390</v>
      </c>
      <c r="B41" s="17">
        <v>1079</v>
      </c>
      <c r="C41" s="76" t="s">
        <v>81</v>
      </c>
      <c r="E41" s="16">
        <v>200</v>
      </c>
      <c r="F41" s="62">
        <f t="shared" si="1"/>
        <v>8444.4900000000016</v>
      </c>
      <c r="H41" s="77" t="s">
        <v>12</v>
      </c>
    </row>
    <row r="42" spans="1:8">
      <c r="A42" s="33">
        <v>44407</v>
      </c>
      <c r="C42" s="76" t="s">
        <v>18</v>
      </c>
      <c r="E42" s="16">
        <v>7.0000000000000007E-2</v>
      </c>
      <c r="F42" s="62">
        <f t="shared" si="1"/>
        <v>8444.5600000000013</v>
      </c>
      <c r="H42" s="77" t="s">
        <v>19</v>
      </c>
    </row>
    <row r="43" spans="1:8">
      <c r="A43" s="33">
        <v>44434</v>
      </c>
      <c r="B43" s="17">
        <v>197</v>
      </c>
      <c r="C43" s="76" t="s">
        <v>75</v>
      </c>
      <c r="E43" s="16">
        <v>50</v>
      </c>
      <c r="F43" s="62">
        <f t="shared" si="1"/>
        <v>8494.5600000000013</v>
      </c>
      <c r="H43" s="77" t="s">
        <v>12</v>
      </c>
    </row>
    <row r="44" spans="1:8">
      <c r="A44" s="61">
        <v>44434</v>
      </c>
      <c r="B44" s="63">
        <v>7222</v>
      </c>
      <c r="C44" s="78" t="s">
        <v>73</v>
      </c>
      <c r="D44" s="62"/>
      <c r="E44" s="62">
        <v>50</v>
      </c>
      <c r="F44" s="62">
        <f t="shared" si="1"/>
        <v>8544.5600000000013</v>
      </c>
      <c r="H44" s="84" t="s">
        <v>12</v>
      </c>
    </row>
    <row r="45" spans="1:8">
      <c r="A45" s="33">
        <v>44439</v>
      </c>
      <c r="C45" s="76" t="s">
        <v>18</v>
      </c>
      <c r="E45" s="16">
        <v>0.06</v>
      </c>
      <c r="F45" s="62">
        <f t="shared" si="1"/>
        <v>8544.6200000000008</v>
      </c>
      <c r="H45" s="77" t="s">
        <v>19</v>
      </c>
    </row>
    <row r="46" spans="1:8">
      <c r="A46" s="33">
        <v>44469</v>
      </c>
      <c r="C46" s="76" t="s">
        <v>18</v>
      </c>
      <c r="E46" s="16">
        <v>0.03</v>
      </c>
      <c r="F46" s="62">
        <f t="shared" si="1"/>
        <v>8544.6500000000015</v>
      </c>
      <c r="H46" s="77" t="s">
        <v>19</v>
      </c>
    </row>
    <row r="47" spans="1:8">
      <c r="A47" s="33"/>
      <c r="F47" s="62"/>
    </row>
    <row r="48" spans="1:8">
      <c r="A48" s="33"/>
      <c r="F48" s="62"/>
    </row>
    <row r="49" spans="1:6">
      <c r="A49" s="33"/>
      <c r="F49" s="62"/>
    </row>
    <row r="50" spans="1:6">
      <c r="A50" s="33"/>
      <c r="F50" s="62"/>
    </row>
    <row r="51" spans="1:6">
      <c r="A51" s="33"/>
      <c r="F51" s="62"/>
    </row>
    <row r="52" spans="1:6">
      <c r="A52" s="33"/>
      <c r="F52" s="62"/>
    </row>
    <row r="53" spans="1:6">
      <c r="A53" s="33"/>
      <c r="F53" s="62"/>
    </row>
    <row r="54" spans="1:6">
      <c r="A54" s="33"/>
      <c r="F54" s="62"/>
    </row>
    <row r="55" spans="1:6">
      <c r="A55" s="33"/>
    </row>
    <row r="56" spans="1:6">
      <c r="A56" s="33"/>
    </row>
    <row r="57" spans="1:6">
      <c r="A57" s="33"/>
    </row>
    <row r="58" spans="1:6">
      <c r="A58" s="33"/>
    </row>
    <row r="59" spans="1:6">
      <c r="A59" s="33"/>
    </row>
    <row r="60" spans="1:6">
      <c r="A60" s="33"/>
    </row>
    <row r="61" spans="1:6">
      <c r="A61" s="33"/>
    </row>
    <row r="62" spans="1:6">
      <c r="A62" s="33"/>
    </row>
    <row r="63" spans="1:6">
      <c r="A63" s="33"/>
    </row>
    <row r="64" spans="1:6">
      <c r="A64" s="33"/>
    </row>
    <row r="65" spans="1:1">
      <c r="A65" s="33"/>
    </row>
    <row r="66" spans="1:1">
      <c r="A66" s="33"/>
    </row>
    <row r="67" spans="1:1">
      <c r="A67" s="33"/>
    </row>
    <row r="68" spans="1:1">
      <c r="A68" s="33"/>
    </row>
    <row r="69" spans="1:1">
      <c r="A69" s="33"/>
    </row>
    <row r="70" spans="1:1">
      <c r="A70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C75D-E1FE-4893-928F-78253AC7FD80}">
  <dimension ref="A1:G182"/>
  <sheetViews>
    <sheetView topLeftCell="A26" workbookViewId="0">
      <selection activeCell="F106" sqref="F106"/>
    </sheetView>
  </sheetViews>
  <sheetFormatPr defaultRowHeight="15"/>
  <cols>
    <col min="1" max="1" width="11.6640625" customWidth="1"/>
    <col min="3" max="3" width="35.44140625" customWidth="1"/>
    <col min="4" max="4" width="10.44140625" customWidth="1"/>
    <col min="5" max="5" width="10.5546875" customWidth="1"/>
    <col min="6" max="6" width="12" customWidth="1"/>
    <col min="7" max="7" width="37.5546875" customWidth="1"/>
  </cols>
  <sheetData>
    <row r="1" spans="1:7" ht="20.25">
      <c r="A1" s="93" t="s">
        <v>34</v>
      </c>
      <c r="B1" s="93"/>
      <c r="C1" s="93"/>
      <c r="D1" s="93"/>
      <c r="E1" s="93"/>
      <c r="F1" s="93"/>
      <c r="G1" s="93"/>
    </row>
    <row r="2" spans="1:7">
      <c r="A2" s="40"/>
      <c r="B2" s="40"/>
      <c r="C2" s="37"/>
      <c r="D2" s="54"/>
      <c r="E2" s="54"/>
      <c r="F2" s="53"/>
      <c r="G2" s="37"/>
    </row>
    <row r="3" spans="1:7" ht="31.5">
      <c r="A3" s="40"/>
      <c r="B3" s="21" t="s">
        <v>35</v>
      </c>
      <c r="C3" s="3" t="s">
        <v>36</v>
      </c>
      <c r="D3" s="10" t="s">
        <v>37</v>
      </c>
      <c r="E3" s="10" t="s">
        <v>38</v>
      </c>
      <c r="F3" s="10" t="s">
        <v>39</v>
      </c>
      <c r="G3" s="10" t="s">
        <v>6</v>
      </c>
    </row>
    <row r="4" spans="1:7">
      <c r="A4" s="40"/>
      <c r="B4" s="36" t="s">
        <v>12</v>
      </c>
      <c r="C4" s="37" t="s">
        <v>40</v>
      </c>
      <c r="D4" s="14">
        <v>3150</v>
      </c>
      <c r="E4" s="59">
        <f>F56</f>
        <v>3815</v>
      </c>
      <c r="F4" s="14">
        <f>E4-D4</f>
        <v>665</v>
      </c>
      <c r="G4" s="37"/>
    </row>
    <row r="5" spans="1:7">
      <c r="A5" s="40"/>
      <c r="B5" s="36" t="s">
        <v>10</v>
      </c>
      <c r="C5" s="37" t="s">
        <v>41</v>
      </c>
      <c r="D5" s="51">
        <v>600</v>
      </c>
      <c r="E5" s="60">
        <f>F76</f>
        <v>530</v>
      </c>
      <c r="F5" s="51">
        <f t="shared" ref="F5:F17" si="0">E5-D5</f>
        <v>-70</v>
      </c>
      <c r="G5" s="37"/>
    </row>
    <row r="6" spans="1:7">
      <c r="A6" s="40"/>
      <c r="B6" s="36"/>
      <c r="C6" s="38" t="s">
        <v>42</v>
      </c>
      <c r="D6" s="14">
        <f>SUM(D4:D5)</f>
        <v>3750</v>
      </c>
      <c r="E6" s="14">
        <f>SUM(E4:E5)</f>
        <v>4345</v>
      </c>
      <c r="F6" s="14">
        <f t="shared" si="0"/>
        <v>595</v>
      </c>
      <c r="G6" s="37"/>
    </row>
    <row r="7" spans="1:7">
      <c r="A7" s="40"/>
      <c r="B7" s="36"/>
      <c r="C7" s="37"/>
      <c r="D7" s="14"/>
      <c r="E7" s="12"/>
      <c r="F7" s="14"/>
      <c r="G7" s="37"/>
    </row>
    <row r="8" spans="1:7">
      <c r="A8" s="40"/>
      <c r="B8" s="36" t="s">
        <v>43</v>
      </c>
      <c r="C8" s="39" t="s">
        <v>44</v>
      </c>
      <c r="D8" s="14">
        <v>1000</v>
      </c>
      <c r="E8" s="12">
        <v>-1200</v>
      </c>
      <c r="F8" s="14">
        <f t="shared" si="0"/>
        <v>-2200</v>
      </c>
      <c r="G8" s="39"/>
    </row>
    <row r="9" spans="1:7">
      <c r="A9" s="40"/>
      <c r="B9" s="36" t="s">
        <v>45</v>
      </c>
      <c r="C9" s="37" t="s">
        <v>46</v>
      </c>
      <c r="D9" s="14">
        <v>200</v>
      </c>
      <c r="E9" s="12">
        <f>F98</f>
        <v>0</v>
      </c>
      <c r="F9" s="14">
        <f t="shared" si="0"/>
        <v>-200</v>
      </c>
      <c r="G9" s="37"/>
    </row>
    <row r="10" spans="1:7">
      <c r="A10" s="40"/>
      <c r="B10" s="36" t="s">
        <v>19</v>
      </c>
      <c r="C10" s="37" t="s">
        <v>47</v>
      </c>
      <c r="D10" s="14">
        <v>25</v>
      </c>
      <c r="E10" s="12">
        <f>F120</f>
        <v>-0.58000000000000007</v>
      </c>
      <c r="F10" s="14">
        <f t="shared" si="0"/>
        <v>-25.58</v>
      </c>
      <c r="G10" s="37"/>
    </row>
    <row r="11" spans="1:7">
      <c r="A11" s="40"/>
      <c r="B11" s="36" t="s">
        <v>48</v>
      </c>
      <c r="C11" s="37" t="s">
        <v>49</v>
      </c>
      <c r="D11" s="14">
        <v>180</v>
      </c>
      <c r="E11" s="12">
        <f>F127</f>
        <v>0</v>
      </c>
      <c r="F11" s="14">
        <f t="shared" si="0"/>
        <v>-180</v>
      </c>
      <c r="G11" s="37"/>
    </row>
    <row r="12" spans="1:7">
      <c r="A12" s="40"/>
      <c r="B12" s="36" t="s">
        <v>50</v>
      </c>
      <c r="C12" s="37" t="s">
        <v>51</v>
      </c>
      <c r="D12" s="14">
        <v>25</v>
      </c>
      <c r="E12" s="12">
        <f>F135</f>
        <v>0</v>
      </c>
      <c r="F12" s="14">
        <f t="shared" si="0"/>
        <v>-25</v>
      </c>
      <c r="G12" s="37"/>
    </row>
    <row r="13" spans="1:7">
      <c r="A13" s="40"/>
      <c r="B13" s="36" t="s">
        <v>27</v>
      </c>
      <c r="C13" s="37" t="s">
        <v>52</v>
      </c>
      <c r="D13" s="14">
        <v>1800</v>
      </c>
      <c r="E13" s="12">
        <f>F155</f>
        <v>14.93</v>
      </c>
      <c r="F13" s="14">
        <f t="shared" si="0"/>
        <v>-1785.07</v>
      </c>
      <c r="G13" s="37"/>
    </row>
    <row r="14" spans="1:7">
      <c r="A14" s="40"/>
      <c r="B14" s="24" t="s">
        <v>53</v>
      </c>
      <c r="C14" s="4" t="s">
        <v>54</v>
      </c>
      <c r="D14" s="14">
        <v>150</v>
      </c>
      <c r="E14" s="12">
        <f>F163</f>
        <v>0</v>
      </c>
      <c r="F14" s="14">
        <f t="shared" si="0"/>
        <v>-150</v>
      </c>
      <c r="G14" s="37"/>
    </row>
    <row r="15" spans="1:7">
      <c r="A15" s="40"/>
      <c r="B15" s="36" t="s">
        <v>55</v>
      </c>
      <c r="C15" s="37" t="s">
        <v>56</v>
      </c>
      <c r="D15" s="14">
        <v>370</v>
      </c>
      <c r="E15" s="12">
        <f>F171</f>
        <v>0</v>
      </c>
      <c r="F15" s="14">
        <f t="shared" si="0"/>
        <v>-370</v>
      </c>
      <c r="G15" s="4"/>
    </row>
    <row r="16" spans="1:7">
      <c r="A16" s="40"/>
      <c r="B16" s="40" t="s">
        <v>16</v>
      </c>
      <c r="C16" s="37" t="s">
        <v>57</v>
      </c>
      <c r="D16" s="51">
        <v>0</v>
      </c>
      <c r="E16" s="52">
        <f>F179</f>
        <v>950</v>
      </c>
      <c r="F16" s="51">
        <f t="shared" si="0"/>
        <v>950</v>
      </c>
      <c r="G16" s="37"/>
    </row>
    <row r="17" spans="1:7">
      <c r="A17" s="40"/>
      <c r="B17" s="40"/>
      <c r="C17" s="38" t="s">
        <v>42</v>
      </c>
      <c r="D17" s="14">
        <f>SUM(D8:D16)</f>
        <v>3750</v>
      </c>
      <c r="E17" s="12">
        <f>SUM(E8:E16)</f>
        <v>-235.64999999999986</v>
      </c>
      <c r="F17" s="14">
        <f t="shared" si="0"/>
        <v>-3985.6499999999996</v>
      </c>
      <c r="G17" s="37"/>
    </row>
    <row r="18" spans="1:7">
      <c r="A18" s="40"/>
      <c r="B18" s="40"/>
      <c r="C18" s="38"/>
      <c r="D18" s="14"/>
      <c r="E18" s="12"/>
      <c r="F18" s="14"/>
      <c r="G18" s="37"/>
    </row>
    <row r="19" spans="1:7">
      <c r="A19" s="40"/>
      <c r="B19" s="94" t="s">
        <v>82</v>
      </c>
      <c r="C19" s="95"/>
      <c r="D19" s="95"/>
      <c r="E19" s="95"/>
      <c r="F19" s="95"/>
      <c r="G19" s="37"/>
    </row>
    <row r="20" spans="1:7">
      <c r="A20" s="40"/>
      <c r="B20" s="40"/>
      <c r="C20" s="37"/>
      <c r="D20" s="54"/>
      <c r="E20" s="54"/>
      <c r="F20" s="53"/>
      <c r="G20" s="37"/>
    </row>
    <row r="21" spans="1:7" ht="20.25">
      <c r="A21" s="92" t="s">
        <v>59</v>
      </c>
      <c r="B21" s="92"/>
      <c r="C21" s="92"/>
      <c r="D21" s="12"/>
      <c r="E21" s="12"/>
      <c r="F21" s="14"/>
      <c r="G21" s="37"/>
    </row>
    <row r="22" spans="1:7">
      <c r="A22" s="40"/>
      <c r="B22" s="40"/>
      <c r="C22" s="37"/>
      <c r="D22" s="54"/>
      <c r="E22" s="54"/>
      <c r="F22" s="53"/>
      <c r="G22" s="37"/>
    </row>
    <row r="23" spans="1:7" ht="15.75">
      <c r="A23" s="90" t="s">
        <v>60</v>
      </c>
      <c r="B23" s="90"/>
      <c r="C23" s="13" t="s">
        <v>40</v>
      </c>
      <c r="D23" s="7" t="s">
        <v>61</v>
      </c>
      <c r="E23" s="9" t="s">
        <v>12</v>
      </c>
      <c r="F23" s="8"/>
      <c r="G23" s="13"/>
    </row>
    <row r="24" spans="1:7" ht="15.75">
      <c r="A24" s="41"/>
      <c r="B24" s="41"/>
      <c r="C24" s="37"/>
      <c r="D24" s="7"/>
      <c r="E24" s="12"/>
      <c r="F24" s="14"/>
      <c r="G24" s="37"/>
    </row>
    <row r="25" spans="1:7" ht="15.75">
      <c r="A25" s="19" t="s">
        <v>0</v>
      </c>
      <c r="B25" s="19" t="s">
        <v>1</v>
      </c>
      <c r="C25" s="3" t="s">
        <v>2</v>
      </c>
      <c r="D25" s="1" t="s">
        <v>3</v>
      </c>
      <c r="E25" s="1" t="s">
        <v>4</v>
      </c>
      <c r="F25" s="1" t="s">
        <v>42</v>
      </c>
      <c r="G25" s="3" t="s">
        <v>6</v>
      </c>
    </row>
    <row r="26" spans="1:7">
      <c r="A26" s="61">
        <v>44113</v>
      </c>
      <c r="B26" s="63">
        <v>501</v>
      </c>
      <c r="C26" s="64" t="s">
        <v>29</v>
      </c>
      <c r="D26" s="62"/>
      <c r="E26" s="62">
        <v>50</v>
      </c>
      <c r="F26" s="62">
        <v>50</v>
      </c>
      <c r="G26" s="17"/>
    </row>
    <row r="27" spans="1:7">
      <c r="A27" s="61">
        <v>44139</v>
      </c>
      <c r="B27" s="63">
        <v>1156</v>
      </c>
      <c r="C27" s="64" t="s">
        <v>17</v>
      </c>
      <c r="D27" s="62"/>
      <c r="E27" s="62">
        <v>150</v>
      </c>
      <c r="F27" s="62">
        <f>F26-D27+E27</f>
        <v>200</v>
      </c>
      <c r="G27" s="17"/>
    </row>
    <row r="28" spans="1:7">
      <c r="A28" s="61">
        <v>44142</v>
      </c>
      <c r="B28" s="63">
        <v>1963</v>
      </c>
      <c r="C28" s="64" t="s">
        <v>72</v>
      </c>
      <c r="D28" s="62"/>
      <c r="E28" s="62">
        <v>75</v>
      </c>
      <c r="F28" s="62">
        <f>F27-D28+E28</f>
        <v>275</v>
      </c>
      <c r="G28" s="37"/>
    </row>
    <row r="29" spans="1:7">
      <c r="A29" s="61">
        <v>44144</v>
      </c>
      <c r="B29" s="63">
        <v>6739</v>
      </c>
      <c r="C29" s="64" t="s">
        <v>11</v>
      </c>
      <c r="D29" s="62"/>
      <c r="E29" s="62">
        <v>200</v>
      </c>
      <c r="F29" s="62">
        <f>F28-D29+E29</f>
        <v>475</v>
      </c>
      <c r="G29" s="17"/>
    </row>
    <row r="30" spans="1:7">
      <c r="A30" s="61">
        <v>44148</v>
      </c>
      <c r="B30" s="63">
        <v>1723</v>
      </c>
      <c r="C30" s="64" t="s">
        <v>14</v>
      </c>
      <c r="D30" s="62"/>
      <c r="E30" s="62">
        <v>40</v>
      </c>
      <c r="F30" s="62">
        <f>F29-D30+E30</f>
        <v>515</v>
      </c>
      <c r="G30" s="17"/>
    </row>
    <row r="31" spans="1:7">
      <c r="A31" s="61">
        <v>44165</v>
      </c>
      <c r="B31" s="63">
        <v>1055</v>
      </c>
      <c r="C31" s="64" t="s">
        <v>13</v>
      </c>
      <c r="D31" s="62"/>
      <c r="E31" s="62">
        <v>50</v>
      </c>
      <c r="F31" s="62">
        <f>F30-D31+E31</f>
        <v>565</v>
      </c>
      <c r="G31" s="17"/>
    </row>
    <row r="32" spans="1:7">
      <c r="A32" s="61">
        <v>44165</v>
      </c>
      <c r="B32" s="63">
        <v>2638</v>
      </c>
      <c r="C32" s="64" t="s">
        <v>73</v>
      </c>
      <c r="D32" s="62"/>
      <c r="E32" s="62">
        <v>50</v>
      </c>
      <c r="F32" s="62">
        <f>F31-D32+E32</f>
        <v>615</v>
      </c>
      <c r="G32" s="17"/>
    </row>
    <row r="33" spans="1:7">
      <c r="A33" s="61">
        <v>44209</v>
      </c>
      <c r="B33" s="63">
        <v>3074</v>
      </c>
      <c r="C33" s="64" t="s">
        <v>20</v>
      </c>
      <c r="D33" s="62"/>
      <c r="E33" s="62">
        <v>150</v>
      </c>
      <c r="F33" s="62">
        <f>F32-D33+E33</f>
        <v>765</v>
      </c>
      <c r="G33" s="17"/>
    </row>
    <row r="34" spans="1:7">
      <c r="A34" s="61">
        <v>44217</v>
      </c>
      <c r="B34" s="63">
        <v>7145</v>
      </c>
      <c r="C34" s="64" t="s">
        <v>73</v>
      </c>
      <c r="D34" s="62"/>
      <c r="E34" s="62">
        <v>50</v>
      </c>
      <c r="F34" s="62">
        <f>F33-D34+E34</f>
        <v>815</v>
      </c>
      <c r="G34" s="17"/>
    </row>
    <row r="35" spans="1:7">
      <c r="A35" s="61">
        <v>44225</v>
      </c>
      <c r="B35" s="63">
        <v>1039</v>
      </c>
      <c r="C35" s="64" t="s">
        <v>74</v>
      </c>
      <c r="D35" s="62"/>
      <c r="E35" s="62">
        <v>100</v>
      </c>
      <c r="F35" s="62">
        <f>F34-D35+E35</f>
        <v>915</v>
      </c>
      <c r="G35" s="17"/>
    </row>
    <row r="36" spans="1:7">
      <c r="A36" s="61">
        <v>44237</v>
      </c>
      <c r="B36" s="63">
        <v>6767</v>
      </c>
      <c r="C36" s="64" t="s">
        <v>11</v>
      </c>
      <c r="D36" s="62"/>
      <c r="E36" s="62">
        <v>300</v>
      </c>
      <c r="F36" s="62">
        <f>F35-D36+E36</f>
        <v>1215</v>
      </c>
      <c r="G36" s="17"/>
    </row>
    <row r="37" spans="1:7">
      <c r="A37" s="61">
        <v>44259</v>
      </c>
      <c r="B37" s="63">
        <v>3260</v>
      </c>
      <c r="C37" s="78" t="s">
        <v>73</v>
      </c>
      <c r="D37" s="62"/>
      <c r="E37" s="62">
        <v>50</v>
      </c>
      <c r="F37" s="62">
        <f>F36-D37+E37</f>
        <v>1265</v>
      </c>
      <c r="G37" s="17"/>
    </row>
    <row r="38" spans="1:7">
      <c r="A38" s="61">
        <v>44259</v>
      </c>
      <c r="B38" s="63">
        <v>7160</v>
      </c>
      <c r="C38" s="78" t="s">
        <v>73</v>
      </c>
      <c r="D38" s="62"/>
      <c r="E38" s="62">
        <v>50</v>
      </c>
      <c r="F38" s="62">
        <f>F37-D38+E38</f>
        <v>1315</v>
      </c>
      <c r="G38" s="17"/>
    </row>
    <row r="39" spans="1:7">
      <c r="A39" s="61">
        <v>44281</v>
      </c>
      <c r="B39" s="63">
        <v>189</v>
      </c>
      <c r="C39" s="78" t="s">
        <v>75</v>
      </c>
      <c r="D39" s="62"/>
      <c r="E39" s="62">
        <v>50</v>
      </c>
      <c r="F39" s="62">
        <f>F38-D39+E39</f>
        <v>1365</v>
      </c>
      <c r="G39" s="17"/>
    </row>
    <row r="40" spans="1:7">
      <c r="A40" s="81">
        <v>44289</v>
      </c>
      <c r="B40" s="80">
        <v>1179</v>
      </c>
      <c r="C40" s="76" t="s">
        <v>76</v>
      </c>
      <c r="D40" s="16">
        <v>996.29</v>
      </c>
      <c r="E40" s="62"/>
      <c r="F40" s="62">
        <f>F39-D40+E40</f>
        <v>368.71000000000004</v>
      </c>
      <c r="G40" s="17"/>
    </row>
    <row r="41" spans="1:7">
      <c r="A41" s="82">
        <v>44292</v>
      </c>
      <c r="B41" s="83">
        <v>5003</v>
      </c>
      <c r="C41" s="79" t="s">
        <v>78</v>
      </c>
      <c r="D41" s="54"/>
      <c r="E41" s="54">
        <v>1200</v>
      </c>
      <c r="F41" s="62">
        <f>F40-D41+E41</f>
        <v>1568.71</v>
      </c>
      <c r="G41" s="17"/>
    </row>
    <row r="42" spans="1:7">
      <c r="A42" s="61">
        <v>44328</v>
      </c>
      <c r="B42" s="63">
        <v>242</v>
      </c>
      <c r="C42" s="78" t="s">
        <v>80</v>
      </c>
      <c r="D42" s="62"/>
      <c r="E42" s="62">
        <v>996.29</v>
      </c>
      <c r="F42" s="62">
        <f>F41-D42+E42</f>
        <v>2565</v>
      </c>
      <c r="G42" s="17"/>
    </row>
    <row r="43" spans="1:7">
      <c r="A43" s="61">
        <v>44330</v>
      </c>
      <c r="B43" s="63">
        <v>7826</v>
      </c>
      <c r="C43" s="78" t="s">
        <v>33</v>
      </c>
      <c r="D43" s="62"/>
      <c r="E43" s="62">
        <v>700</v>
      </c>
      <c r="F43" s="62">
        <f>F42-D43+E43</f>
        <v>3265</v>
      </c>
      <c r="G43" s="17"/>
    </row>
    <row r="44" spans="1:7">
      <c r="A44" s="61">
        <v>44368</v>
      </c>
      <c r="B44" s="63">
        <v>525</v>
      </c>
      <c r="C44" s="78" t="s">
        <v>29</v>
      </c>
      <c r="D44" s="62"/>
      <c r="E44" s="62">
        <v>50</v>
      </c>
      <c r="F44" s="62">
        <f>F43-D44+E44</f>
        <v>3315</v>
      </c>
      <c r="G44" s="17"/>
    </row>
    <row r="45" spans="1:7">
      <c r="A45" s="61">
        <v>44378</v>
      </c>
      <c r="B45" s="63">
        <v>9364</v>
      </c>
      <c r="C45" s="78" t="s">
        <v>21</v>
      </c>
      <c r="D45" s="62"/>
      <c r="E45" s="62">
        <v>200</v>
      </c>
      <c r="F45" s="62">
        <f>F44-D45+E45</f>
        <v>3515</v>
      </c>
      <c r="G45" s="17"/>
    </row>
    <row r="46" spans="1:7">
      <c r="A46" s="61">
        <v>44390</v>
      </c>
      <c r="B46" s="63">
        <v>1079</v>
      </c>
      <c r="C46" s="78" t="s">
        <v>81</v>
      </c>
      <c r="D46" s="62"/>
      <c r="E46" s="62">
        <v>200</v>
      </c>
      <c r="F46" s="62">
        <f>F45-D46+E46</f>
        <v>3715</v>
      </c>
      <c r="G46" s="17"/>
    </row>
    <row r="47" spans="1:7">
      <c r="A47" s="33">
        <v>44434</v>
      </c>
      <c r="B47" s="17">
        <v>197</v>
      </c>
      <c r="C47" s="76" t="s">
        <v>75</v>
      </c>
      <c r="D47" s="16"/>
      <c r="E47" s="16">
        <v>50</v>
      </c>
      <c r="F47" s="62">
        <f>F46-D47+E47</f>
        <v>3765</v>
      </c>
      <c r="G47" s="17"/>
    </row>
    <row r="48" spans="1:7">
      <c r="A48" s="33">
        <v>44434</v>
      </c>
      <c r="B48" s="17">
        <v>7222</v>
      </c>
      <c r="C48" s="76" t="s">
        <v>73</v>
      </c>
      <c r="D48" s="16"/>
      <c r="E48" s="16">
        <v>50</v>
      </c>
      <c r="F48" s="62">
        <f>F47-D48+E48</f>
        <v>3815</v>
      </c>
      <c r="G48" s="17"/>
    </row>
    <row r="49" spans="1:7">
      <c r="A49" s="33"/>
      <c r="B49" s="17"/>
      <c r="C49" s="15"/>
      <c r="D49" s="16"/>
      <c r="E49" s="16"/>
      <c r="F49" s="62"/>
      <c r="G49" s="17"/>
    </row>
    <row r="50" spans="1:7">
      <c r="A50" s="33"/>
      <c r="B50" s="17"/>
      <c r="C50" s="15"/>
      <c r="D50" s="16"/>
      <c r="E50" s="16"/>
      <c r="F50" s="62"/>
      <c r="G50" s="17"/>
    </row>
    <row r="51" spans="1:7">
      <c r="A51" s="33"/>
      <c r="B51" s="17"/>
      <c r="C51" s="15"/>
      <c r="D51" s="16"/>
      <c r="E51" s="16"/>
      <c r="F51" s="62"/>
      <c r="G51" s="17"/>
    </row>
    <row r="52" spans="1:7">
      <c r="A52" s="33"/>
      <c r="B52" s="17"/>
      <c r="C52" s="15"/>
      <c r="D52" s="16"/>
      <c r="E52" s="16"/>
      <c r="F52" s="62"/>
      <c r="G52" s="17"/>
    </row>
    <row r="53" spans="1:7">
      <c r="A53" s="33"/>
      <c r="B53" s="17"/>
      <c r="C53" s="15"/>
      <c r="D53" s="16"/>
      <c r="E53" s="16"/>
      <c r="F53" s="62"/>
      <c r="G53" s="17"/>
    </row>
    <row r="54" spans="1:7">
      <c r="A54" s="33"/>
      <c r="B54" s="17"/>
      <c r="C54" s="15"/>
      <c r="D54" s="16"/>
      <c r="E54" s="16"/>
      <c r="F54" s="16"/>
      <c r="G54" s="17"/>
    </row>
    <row r="55" spans="1:7">
      <c r="A55" s="49"/>
      <c r="B55" s="6"/>
      <c r="C55" s="15"/>
      <c r="D55" s="16"/>
      <c r="E55" s="2"/>
      <c r="F55" s="53"/>
      <c r="G55" s="37"/>
    </row>
    <row r="56" spans="1:7">
      <c r="A56" s="40"/>
      <c r="B56" s="40"/>
      <c r="C56" s="38" t="s">
        <v>63</v>
      </c>
      <c r="D56" s="12">
        <f>SUM(D26:D55)</f>
        <v>996.29</v>
      </c>
      <c r="E56" s="12">
        <f>SUM(E26:E55)</f>
        <v>4811.29</v>
      </c>
      <c r="F56" s="14">
        <f>E56-D56</f>
        <v>3815</v>
      </c>
      <c r="G56" s="37"/>
    </row>
    <row r="57" spans="1:7" ht="15.75">
      <c r="A57" s="40"/>
      <c r="B57" s="40"/>
      <c r="C57" s="38"/>
      <c r="D57" s="12"/>
      <c r="E57" s="12"/>
      <c r="F57" s="8"/>
      <c r="G57" s="13"/>
    </row>
    <row r="58" spans="1:7" ht="15.75">
      <c r="A58" s="40"/>
      <c r="B58" s="40"/>
      <c r="C58" s="38"/>
      <c r="D58" s="12"/>
      <c r="E58" s="12"/>
      <c r="F58" s="8"/>
      <c r="G58" s="37"/>
    </row>
    <row r="59" spans="1:7" ht="15.75">
      <c r="A59" s="90" t="s">
        <v>60</v>
      </c>
      <c r="B59" s="90"/>
      <c r="C59" s="13" t="s">
        <v>41</v>
      </c>
      <c r="D59" s="7" t="s">
        <v>61</v>
      </c>
      <c r="E59" s="9" t="s">
        <v>10</v>
      </c>
      <c r="F59" s="14"/>
      <c r="G59" s="37"/>
    </row>
    <row r="60" spans="1:7" ht="15.75">
      <c r="A60" s="41"/>
      <c r="B60" s="41"/>
      <c r="C60" s="37"/>
      <c r="D60" s="7"/>
      <c r="E60" s="12"/>
      <c r="F60" s="53"/>
      <c r="G60" s="3" t="s">
        <v>6</v>
      </c>
    </row>
    <row r="61" spans="1:7" ht="15.75">
      <c r="A61" s="19" t="s">
        <v>0</v>
      </c>
      <c r="B61" s="19" t="s">
        <v>1</v>
      </c>
      <c r="C61" s="3" t="s">
        <v>2</v>
      </c>
      <c r="D61" s="1" t="s">
        <v>3</v>
      </c>
      <c r="E61" s="1" t="s">
        <v>4</v>
      </c>
      <c r="F61" s="1" t="s">
        <v>42</v>
      </c>
      <c r="G61" s="3"/>
    </row>
    <row r="62" spans="1:7">
      <c r="A62" s="61">
        <v>44128</v>
      </c>
      <c r="B62" s="63">
        <v>7113</v>
      </c>
      <c r="C62" s="64" t="s">
        <v>9</v>
      </c>
      <c r="D62" s="62"/>
      <c r="E62" s="62">
        <v>100</v>
      </c>
      <c r="F62" s="65">
        <v>100</v>
      </c>
      <c r="G62" s="72"/>
    </row>
    <row r="63" spans="1:7">
      <c r="A63" s="61">
        <v>44128</v>
      </c>
      <c r="B63" s="63">
        <v>6706</v>
      </c>
      <c r="C63" s="64" t="s">
        <v>9</v>
      </c>
      <c r="D63" s="62"/>
      <c r="E63" s="62">
        <v>40</v>
      </c>
      <c r="F63" s="65">
        <f>F62-D63+E63</f>
        <v>140</v>
      </c>
      <c r="G63" s="72"/>
    </row>
    <row r="64" spans="1:7" ht="15.75">
      <c r="A64" s="61">
        <v>44137</v>
      </c>
      <c r="B64" s="63">
        <v>1050</v>
      </c>
      <c r="C64" s="64" t="s">
        <v>9</v>
      </c>
      <c r="D64" s="62"/>
      <c r="E64" s="62">
        <v>250</v>
      </c>
      <c r="F64" s="65">
        <f>F63-D64+E64</f>
        <v>390</v>
      </c>
      <c r="G64" s="73"/>
    </row>
    <row r="65" spans="1:7">
      <c r="A65" s="61">
        <v>44148</v>
      </c>
      <c r="B65" s="63">
        <v>1723</v>
      </c>
      <c r="C65" s="64" t="s">
        <v>9</v>
      </c>
      <c r="D65" s="62"/>
      <c r="E65" s="62">
        <v>40</v>
      </c>
      <c r="F65" s="65">
        <f>F64-D65+E65</f>
        <v>430</v>
      </c>
      <c r="G65" s="72"/>
    </row>
    <row r="66" spans="1:7">
      <c r="A66" s="61">
        <v>44153</v>
      </c>
      <c r="B66" s="63">
        <v>7122</v>
      </c>
      <c r="C66" s="64" t="s">
        <v>9</v>
      </c>
      <c r="D66" s="62"/>
      <c r="E66" s="62">
        <v>100</v>
      </c>
      <c r="F66" s="65">
        <f>F65-D66+E66</f>
        <v>530</v>
      </c>
      <c r="G66" s="72"/>
    </row>
    <row r="67" spans="1:7" ht="15.75">
      <c r="A67" s="61"/>
      <c r="B67" s="63"/>
      <c r="C67" s="64"/>
      <c r="D67" s="62"/>
      <c r="E67" s="62"/>
      <c r="F67" s="65"/>
      <c r="G67" s="3"/>
    </row>
    <row r="68" spans="1:7" ht="15.75">
      <c r="A68" s="66"/>
      <c r="B68" s="48"/>
      <c r="C68" s="64"/>
      <c r="D68" s="62"/>
      <c r="E68" s="62"/>
      <c r="F68" s="65"/>
      <c r="G68" s="3"/>
    </row>
    <row r="69" spans="1:7" ht="15.75">
      <c r="A69" s="66"/>
      <c r="B69" s="48"/>
      <c r="C69" s="64"/>
      <c r="D69" s="62"/>
      <c r="E69" s="62"/>
      <c r="F69" s="65"/>
      <c r="G69" s="3"/>
    </row>
    <row r="70" spans="1:7" ht="15.75">
      <c r="A70" s="66"/>
      <c r="B70" s="48"/>
      <c r="C70" s="64"/>
      <c r="D70" s="62"/>
      <c r="E70" s="62"/>
      <c r="F70" s="65"/>
      <c r="G70" s="3"/>
    </row>
    <row r="71" spans="1:7" ht="15.75">
      <c r="A71" s="66"/>
      <c r="B71" s="48"/>
      <c r="C71" s="64"/>
      <c r="D71" s="62"/>
      <c r="E71" s="67"/>
      <c r="F71" s="65"/>
      <c r="G71" s="3"/>
    </row>
    <row r="72" spans="1:7" ht="15.75">
      <c r="A72" s="66"/>
      <c r="B72" s="48"/>
      <c r="C72" s="64"/>
      <c r="D72" s="62"/>
      <c r="E72" s="67"/>
      <c r="F72" s="65"/>
      <c r="G72" s="3"/>
    </row>
    <row r="73" spans="1:7" ht="15.75">
      <c r="A73" s="66"/>
      <c r="B73" s="48"/>
      <c r="C73" s="64"/>
      <c r="D73" s="62"/>
      <c r="E73" s="67"/>
      <c r="F73" s="65"/>
      <c r="G73" s="3"/>
    </row>
    <row r="74" spans="1:7" ht="15.75">
      <c r="A74" s="68"/>
      <c r="B74" s="68"/>
      <c r="C74" s="69"/>
      <c r="D74" s="67"/>
      <c r="E74" s="67"/>
      <c r="F74" s="70"/>
      <c r="G74" s="37"/>
    </row>
    <row r="75" spans="1:7">
      <c r="A75" s="40"/>
      <c r="B75" s="40"/>
      <c r="C75" s="37"/>
      <c r="D75" s="12"/>
      <c r="E75" s="12"/>
      <c r="F75" s="53"/>
      <c r="G75" s="37"/>
    </row>
    <row r="76" spans="1:7">
      <c r="A76" s="40"/>
      <c r="B76" s="40"/>
      <c r="C76" s="38" t="s">
        <v>63</v>
      </c>
      <c r="D76" s="12">
        <f>SUM(D62:D75)</f>
        <v>0</v>
      </c>
      <c r="E76" s="12">
        <f>SUM(E62:E75)</f>
        <v>530</v>
      </c>
      <c r="F76" s="14">
        <f>E76-D76</f>
        <v>530</v>
      </c>
      <c r="G76" s="37"/>
    </row>
    <row r="77" spans="1:7">
      <c r="A77" s="40"/>
      <c r="B77" s="40"/>
      <c r="C77" s="37"/>
      <c r="D77" s="54"/>
      <c r="E77" s="54"/>
      <c r="F77" s="14"/>
      <c r="G77" s="37"/>
    </row>
    <row r="78" spans="1:7">
      <c r="A78" s="40"/>
      <c r="B78" s="40"/>
      <c r="C78" s="38"/>
      <c r="D78" s="12"/>
      <c r="E78" s="12"/>
      <c r="F78" s="14"/>
      <c r="G78" s="37"/>
    </row>
    <row r="79" spans="1:7" ht="20.25">
      <c r="A79" s="92" t="s">
        <v>64</v>
      </c>
      <c r="B79" s="92"/>
      <c r="C79" s="92"/>
      <c r="D79" s="12"/>
      <c r="E79" s="12"/>
      <c r="F79" s="14"/>
      <c r="G79" s="13"/>
    </row>
    <row r="80" spans="1:7">
      <c r="A80" s="40"/>
      <c r="B80" s="40"/>
      <c r="C80" s="37"/>
      <c r="D80" s="12"/>
      <c r="E80" s="12"/>
      <c r="F80" s="14"/>
      <c r="G80" s="37"/>
    </row>
    <row r="81" spans="1:7" ht="15.75">
      <c r="A81" s="90" t="s">
        <v>60</v>
      </c>
      <c r="B81" s="90"/>
      <c r="C81" s="13" t="s">
        <v>44</v>
      </c>
      <c r="D81" s="7" t="s">
        <v>61</v>
      </c>
      <c r="E81" s="9" t="s">
        <v>43</v>
      </c>
      <c r="F81" s="14"/>
      <c r="G81" s="37"/>
    </row>
    <row r="82" spans="1:7" ht="15.75">
      <c r="A82" s="41"/>
      <c r="B82" s="41"/>
      <c r="C82" s="37"/>
      <c r="D82" s="7"/>
      <c r="E82" s="12"/>
      <c r="F82" s="14"/>
      <c r="G82" s="3" t="s">
        <v>6</v>
      </c>
    </row>
    <row r="83" spans="1:7" ht="15.75">
      <c r="A83" s="19" t="s">
        <v>0</v>
      </c>
      <c r="B83" s="19" t="s">
        <v>1</v>
      </c>
      <c r="C83" s="3" t="s">
        <v>2</v>
      </c>
      <c r="D83" s="1" t="s">
        <v>3</v>
      </c>
      <c r="E83" s="1" t="s">
        <v>4</v>
      </c>
      <c r="F83" s="1" t="s">
        <v>42</v>
      </c>
      <c r="G83" s="37"/>
    </row>
    <row r="84" spans="1:7">
      <c r="A84" s="22"/>
      <c r="B84" s="23"/>
      <c r="C84" s="76"/>
      <c r="D84" s="16"/>
      <c r="E84" s="14"/>
      <c r="F84" s="43"/>
      <c r="G84" s="71"/>
    </row>
    <row r="85" spans="1:7">
      <c r="A85" s="50"/>
      <c r="B85" s="40"/>
      <c r="C85" s="79"/>
      <c r="D85" s="54"/>
      <c r="E85" s="54"/>
      <c r="F85" s="53"/>
      <c r="G85" s="37"/>
    </row>
    <row r="86" spans="1:7">
      <c r="A86" s="50"/>
      <c r="B86" s="40"/>
      <c r="C86" s="79"/>
      <c r="D86" s="54"/>
      <c r="E86" s="54"/>
      <c r="F86" s="53"/>
      <c r="G86" s="37"/>
    </row>
    <row r="87" spans="1:7">
      <c r="A87" s="40"/>
      <c r="B87" s="40"/>
      <c r="C87" s="38" t="s">
        <v>63</v>
      </c>
      <c r="D87" s="12">
        <f>SUM(D84:D85)</f>
        <v>0</v>
      </c>
      <c r="E87" s="12">
        <f>SUM(E84:E85)</f>
        <v>0</v>
      </c>
      <c r="F87" s="14">
        <f>D87-E87</f>
        <v>0</v>
      </c>
      <c r="G87" s="37"/>
    </row>
    <row r="88" spans="1:7">
      <c r="A88" s="40"/>
      <c r="B88" s="40"/>
      <c r="C88" s="38"/>
      <c r="D88" s="12"/>
      <c r="E88" s="12"/>
      <c r="F88" s="14"/>
      <c r="G88" s="37"/>
    </row>
    <row r="89" spans="1:7" ht="15.75">
      <c r="A89" s="40"/>
      <c r="B89" s="40"/>
      <c r="C89" s="37"/>
      <c r="D89" s="54"/>
      <c r="E89" s="54"/>
      <c r="F89" s="53"/>
      <c r="G89" s="13"/>
    </row>
    <row r="90" spans="1:7" ht="15.75">
      <c r="A90" s="90" t="s">
        <v>60</v>
      </c>
      <c r="B90" s="90"/>
      <c r="C90" s="13" t="s">
        <v>46</v>
      </c>
      <c r="D90" s="7" t="s">
        <v>61</v>
      </c>
      <c r="E90" s="9" t="s">
        <v>45</v>
      </c>
      <c r="F90" s="14"/>
      <c r="G90" s="37"/>
    </row>
    <row r="91" spans="1:7" ht="15.75">
      <c r="A91" s="41"/>
      <c r="B91" s="41"/>
      <c r="C91" s="37"/>
      <c r="D91" s="7"/>
      <c r="E91" s="12"/>
      <c r="F91" s="12"/>
      <c r="G91" s="3" t="s">
        <v>6</v>
      </c>
    </row>
    <row r="92" spans="1:7" ht="15.75">
      <c r="A92" s="19" t="s">
        <v>0</v>
      </c>
      <c r="B92" s="19" t="s">
        <v>1</v>
      </c>
      <c r="C92" s="3" t="s">
        <v>2</v>
      </c>
      <c r="D92" s="1" t="s">
        <v>3</v>
      </c>
      <c r="E92" s="1" t="s">
        <v>4</v>
      </c>
      <c r="F92" s="1" t="s">
        <v>42</v>
      </c>
      <c r="G92" s="37"/>
    </row>
    <row r="93" spans="1:7">
      <c r="A93" s="50"/>
      <c r="B93" s="40"/>
      <c r="C93" s="37"/>
      <c r="D93" s="14"/>
      <c r="E93" s="14"/>
      <c r="F93" s="14"/>
      <c r="G93" s="37"/>
    </row>
    <row r="94" spans="1:7">
      <c r="A94" s="50"/>
      <c r="B94" s="40"/>
      <c r="C94" s="37"/>
      <c r="D94" s="14"/>
      <c r="E94" s="14"/>
      <c r="F94" s="14"/>
      <c r="G94" s="37"/>
    </row>
    <row r="95" spans="1:7">
      <c r="A95" s="50"/>
      <c r="B95" s="40"/>
      <c r="C95" s="37"/>
      <c r="D95" s="14"/>
      <c r="E95" s="14"/>
      <c r="F95" s="14"/>
      <c r="G95" s="37"/>
    </row>
    <row r="96" spans="1:7">
      <c r="A96" s="50"/>
      <c r="B96" s="40"/>
      <c r="C96" s="37"/>
      <c r="D96" s="14"/>
      <c r="E96" s="14"/>
      <c r="F96" s="14"/>
      <c r="G96" s="37"/>
    </row>
    <row r="97" spans="1:7">
      <c r="A97" s="50"/>
      <c r="B97" s="40"/>
      <c r="C97" s="37"/>
      <c r="D97" s="14"/>
      <c r="E97" s="14"/>
      <c r="F97" s="14"/>
      <c r="G97" s="45"/>
    </row>
    <row r="98" spans="1:7">
      <c r="A98" s="40"/>
      <c r="B98" s="40"/>
      <c r="C98" s="38" t="s">
        <v>63</v>
      </c>
      <c r="D98" s="12">
        <f>SUM(D93:D97)</f>
        <v>0</v>
      </c>
      <c r="E98" s="12">
        <f>SUM(E93:E97)</f>
        <v>0</v>
      </c>
      <c r="F98" s="14">
        <f>D98-E98</f>
        <v>0</v>
      </c>
      <c r="G98" s="37"/>
    </row>
    <row r="99" spans="1:7" ht="15.75">
      <c r="A99" s="40"/>
      <c r="B99" s="40"/>
      <c r="C99" s="38"/>
      <c r="D99" s="12"/>
      <c r="E99" s="12"/>
      <c r="F99" s="8"/>
      <c r="G99" s="13"/>
    </row>
    <row r="100" spans="1:7" ht="15.75">
      <c r="A100" s="40"/>
      <c r="B100" s="40"/>
      <c r="C100" s="38"/>
      <c r="D100" s="12"/>
      <c r="E100" s="12"/>
      <c r="F100" s="8"/>
      <c r="G100" s="13"/>
    </row>
    <row r="101" spans="1:7" ht="15.75">
      <c r="A101" s="40"/>
      <c r="B101" s="40"/>
      <c r="C101" s="37"/>
      <c r="D101" s="12"/>
      <c r="E101" s="12"/>
      <c r="F101" s="14"/>
      <c r="G101" s="13"/>
    </row>
    <row r="102" spans="1:7" ht="15.75">
      <c r="A102" s="90" t="s">
        <v>60</v>
      </c>
      <c r="B102" s="90"/>
      <c r="C102" s="13" t="s">
        <v>47</v>
      </c>
      <c r="D102" s="7" t="s">
        <v>61</v>
      </c>
      <c r="E102" s="9" t="s">
        <v>19</v>
      </c>
      <c r="F102" s="14"/>
      <c r="G102" s="14"/>
    </row>
    <row r="103" spans="1:7" ht="15.75">
      <c r="A103" s="41"/>
      <c r="B103" s="41"/>
      <c r="C103" s="37"/>
      <c r="D103" s="7"/>
      <c r="E103" s="12"/>
      <c r="F103" s="14"/>
      <c r="G103" s="3" t="s">
        <v>6</v>
      </c>
    </row>
    <row r="104" spans="1:7" ht="15.75">
      <c r="A104" s="19" t="s">
        <v>0</v>
      </c>
      <c r="B104" s="19" t="s">
        <v>1</v>
      </c>
      <c r="C104" s="3" t="s">
        <v>2</v>
      </c>
      <c r="D104" s="1" t="s">
        <v>3</v>
      </c>
      <c r="E104" s="1" t="s">
        <v>4</v>
      </c>
      <c r="F104" s="1" t="s">
        <v>42</v>
      </c>
      <c r="G104" s="37"/>
    </row>
    <row r="105" spans="1:7">
      <c r="A105" s="33">
        <v>44135</v>
      </c>
      <c r="B105" s="17"/>
      <c r="C105" s="15" t="s">
        <v>18</v>
      </c>
      <c r="D105" s="16"/>
      <c r="E105" s="16">
        <v>0.04</v>
      </c>
      <c r="F105" s="12">
        <v>-0.04</v>
      </c>
      <c r="G105" s="37"/>
    </row>
    <row r="106" spans="1:7">
      <c r="A106" s="33">
        <v>44165</v>
      </c>
      <c r="B106" s="17"/>
      <c r="C106" s="15" t="s">
        <v>18</v>
      </c>
      <c r="D106" s="16"/>
      <c r="E106" s="16">
        <v>0.04</v>
      </c>
      <c r="F106" s="12">
        <f>F105+D106-E106</f>
        <v>-0.08</v>
      </c>
      <c r="G106" s="37"/>
    </row>
    <row r="107" spans="1:7">
      <c r="A107" s="33">
        <v>44196</v>
      </c>
      <c r="B107" s="17"/>
      <c r="C107" s="15" t="s">
        <v>18</v>
      </c>
      <c r="D107" s="16"/>
      <c r="E107" s="16">
        <v>0.04</v>
      </c>
      <c r="F107" s="12">
        <f>F106+D107-E107</f>
        <v>-0.12</v>
      </c>
      <c r="G107" s="37"/>
    </row>
    <row r="108" spans="1:7">
      <c r="A108" s="33">
        <v>44227</v>
      </c>
      <c r="B108" s="17"/>
      <c r="C108" s="15" t="s">
        <v>18</v>
      </c>
      <c r="D108" s="16"/>
      <c r="E108" s="16">
        <v>0.04</v>
      </c>
      <c r="F108" s="12">
        <f>F107+D108-E108</f>
        <v>-0.16</v>
      </c>
      <c r="G108" s="37"/>
    </row>
    <row r="109" spans="1:7">
      <c r="A109" s="33">
        <v>44253</v>
      </c>
      <c r="B109" s="17"/>
      <c r="C109" s="76" t="s">
        <v>18</v>
      </c>
      <c r="D109" s="16"/>
      <c r="E109" s="16">
        <v>0.04</v>
      </c>
      <c r="F109" s="12">
        <f>F108+D109-E109</f>
        <v>-0.2</v>
      </c>
      <c r="G109" s="37"/>
    </row>
    <row r="110" spans="1:7">
      <c r="A110" s="33">
        <v>44286</v>
      </c>
      <c r="B110" s="17"/>
      <c r="C110" s="76" t="s">
        <v>18</v>
      </c>
      <c r="D110" s="16"/>
      <c r="E110" s="16">
        <v>0.05</v>
      </c>
      <c r="F110" s="12">
        <f>F109+D110-E110</f>
        <v>-0.25</v>
      </c>
      <c r="G110" s="37"/>
    </row>
    <row r="111" spans="1:7">
      <c r="A111" s="33">
        <v>44316</v>
      </c>
      <c r="B111" s="17"/>
      <c r="C111" s="76" t="s">
        <v>18</v>
      </c>
      <c r="D111" s="16"/>
      <c r="E111" s="16">
        <v>0.05</v>
      </c>
      <c r="F111" s="12">
        <f>F110+D111-E111</f>
        <v>-0.3</v>
      </c>
      <c r="G111" s="37"/>
    </row>
    <row r="112" spans="1:7">
      <c r="A112" s="33">
        <v>44344</v>
      </c>
      <c r="B112" s="17"/>
      <c r="C112" s="76" t="s">
        <v>18</v>
      </c>
      <c r="D112" s="16"/>
      <c r="E112" s="16">
        <v>0.06</v>
      </c>
      <c r="F112" s="12">
        <f>F111+D112-E112</f>
        <v>-0.36</v>
      </c>
      <c r="G112" s="37"/>
    </row>
    <row r="113" spans="1:7">
      <c r="A113" s="33">
        <v>44377</v>
      </c>
      <c r="B113" s="6"/>
      <c r="C113" s="76" t="s">
        <v>18</v>
      </c>
      <c r="D113" s="16"/>
      <c r="E113" s="2">
        <v>0.06</v>
      </c>
      <c r="F113" s="12">
        <f>F112+D113-E113</f>
        <v>-0.42</v>
      </c>
      <c r="G113" s="37"/>
    </row>
    <row r="114" spans="1:7">
      <c r="A114" s="55">
        <v>44407</v>
      </c>
      <c r="B114" s="6"/>
      <c r="C114" s="76" t="s">
        <v>18</v>
      </c>
      <c r="D114" s="16"/>
      <c r="E114" s="2">
        <v>7.0000000000000007E-2</v>
      </c>
      <c r="F114" s="12">
        <f>F113+D114-E114</f>
        <v>-0.49</v>
      </c>
      <c r="G114" s="37"/>
    </row>
    <row r="115" spans="1:7">
      <c r="A115" s="55">
        <v>44439</v>
      </c>
      <c r="B115" s="6"/>
      <c r="C115" s="76" t="s">
        <v>18</v>
      </c>
      <c r="D115" s="16"/>
      <c r="E115" s="2">
        <v>0.06</v>
      </c>
      <c r="F115" s="12">
        <f>F114+D115-E115</f>
        <v>-0.55000000000000004</v>
      </c>
      <c r="G115" s="37"/>
    </row>
    <row r="116" spans="1:7">
      <c r="A116" s="55">
        <v>44469</v>
      </c>
      <c r="B116" s="6"/>
      <c r="C116" s="76" t="s">
        <v>18</v>
      </c>
      <c r="D116" s="16"/>
      <c r="E116" s="2">
        <v>0.03</v>
      </c>
      <c r="F116" s="12">
        <f>F115+D116-E116</f>
        <v>-0.58000000000000007</v>
      </c>
      <c r="G116" s="37"/>
    </row>
    <row r="117" spans="1:7">
      <c r="A117" s="58"/>
      <c r="B117" s="40"/>
      <c r="C117" s="39"/>
      <c r="D117" s="12"/>
      <c r="E117" s="12"/>
      <c r="F117" s="12"/>
      <c r="G117" s="37"/>
    </row>
    <row r="118" spans="1:7">
      <c r="A118" s="58"/>
      <c r="B118" s="40"/>
      <c r="C118" s="39"/>
      <c r="D118" s="12"/>
      <c r="E118" s="12"/>
      <c r="F118" s="12"/>
      <c r="G118" s="37"/>
    </row>
    <row r="119" spans="1:7">
      <c r="A119" s="58"/>
      <c r="B119" s="40"/>
      <c r="C119" s="39"/>
      <c r="D119" s="12"/>
      <c r="E119" s="12"/>
      <c r="F119" s="12"/>
      <c r="G119" s="37"/>
    </row>
    <row r="120" spans="1:7">
      <c r="A120" s="40"/>
      <c r="B120" s="40"/>
      <c r="C120" s="11" t="s">
        <v>42</v>
      </c>
      <c r="D120" s="12">
        <f>SUM(D105:D117)</f>
        <v>0</v>
      </c>
      <c r="E120" s="12">
        <f>SUM(E105:E118)</f>
        <v>0.58000000000000007</v>
      </c>
      <c r="F120" s="14">
        <f>D120-E120</f>
        <v>-0.58000000000000007</v>
      </c>
      <c r="G120" s="37"/>
    </row>
    <row r="121" spans="1:7">
      <c r="A121" s="40"/>
      <c r="B121" s="40"/>
      <c r="C121" s="37"/>
      <c r="D121" s="54"/>
      <c r="E121" s="54"/>
      <c r="F121" s="53"/>
      <c r="G121" s="37"/>
    </row>
    <row r="122" spans="1:7" ht="15.75">
      <c r="A122" s="90" t="s">
        <v>60</v>
      </c>
      <c r="B122" s="90"/>
      <c r="C122" s="13" t="s">
        <v>49</v>
      </c>
      <c r="D122" s="7" t="s">
        <v>61</v>
      </c>
      <c r="E122" s="9" t="s">
        <v>48</v>
      </c>
      <c r="F122" s="1"/>
      <c r="G122" s="37"/>
    </row>
    <row r="123" spans="1:7" ht="15.75">
      <c r="A123" s="41"/>
      <c r="B123" s="41"/>
      <c r="C123" s="37"/>
      <c r="D123" s="7"/>
      <c r="E123" s="12"/>
      <c r="F123" s="14"/>
      <c r="G123" s="37"/>
    </row>
    <row r="124" spans="1:7" ht="15.75">
      <c r="A124" s="19" t="s">
        <v>0</v>
      </c>
      <c r="B124" s="19" t="s">
        <v>1</v>
      </c>
      <c r="C124" s="3" t="s">
        <v>2</v>
      </c>
      <c r="D124" s="1" t="s">
        <v>3</v>
      </c>
      <c r="E124" s="1" t="s">
        <v>4</v>
      </c>
      <c r="F124" s="1" t="s">
        <v>42</v>
      </c>
      <c r="G124" s="37"/>
    </row>
    <row r="125" spans="1:7" ht="15.75">
      <c r="A125" s="50"/>
      <c r="B125" s="40"/>
      <c r="C125" s="37"/>
      <c r="D125" s="14"/>
      <c r="E125" s="1"/>
      <c r="F125" s="14"/>
      <c r="G125" s="37"/>
    </row>
    <row r="126" spans="1:7" ht="15.75">
      <c r="A126" s="22"/>
      <c r="B126" s="19"/>
      <c r="C126" s="57"/>
      <c r="D126" s="1"/>
      <c r="E126" s="56"/>
      <c r="F126" s="14"/>
      <c r="G126" s="37"/>
    </row>
    <row r="127" spans="1:7">
      <c r="A127" s="40"/>
      <c r="B127" s="40"/>
      <c r="C127" s="38" t="s">
        <v>63</v>
      </c>
      <c r="D127" s="12">
        <f>SUM(D125:D126)</f>
        <v>0</v>
      </c>
      <c r="E127" s="12">
        <f>SUM(E125:E126)</f>
        <v>0</v>
      </c>
      <c r="F127" s="14">
        <f>D127-E127</f>
        <v>0</v>
      </c>
      <c r="G127" s="37"/>
    </row>
    <row r="128" spans="1:7" ht="15.75">
      <c r="A128" s="40"/>
      <c r="B128" s="40"/>
      <c r="C128" s="38"/>
      <c r="D128" s="12"/>
      <c r="E128" s="12"/>
      <c r="F128" s="14"/>
      <c r="G128" s="13"/>
    </row>
    <row r="129" spans="1:7">
      <c r="A129" s="40"/>
      <c r="B129" s="40"/>
      <c r="C129" s="37"/>
      <c r="D129" s="12"/>
      <c r="E129" s="12"/>
      <c r="F129" s="14"/>
      <c r="G129" s="37"/>
    </row>
    <row r="130" spans="1:7" ht="15.75">
      <c r="A130" s="90" t="s">
        <v>60</v>
      </c>
      <c r="B130" s="90"/>
      <c r="C130" s="13" t="s">
        <v>51</v>
      </c>
      <c r="D130" s="7" t="s">
        <v>61</v>
      </c>
      <c r="E130" s="9" t="s">
        <v>50</v>
      </c>
      <c r="F130" s="14"/>
      <c r="G130" s="37"/>
    </row>
    <row r="131" spans="1:7" ht="15.75">
      <c r="A131" s="41"/>
      <c r="B131" s="41"/>
      <c r="C131" s="37"/>
      <c r="D131" s="7"/>
      <c r="E131" s="12"/>
      <c r="F131" s="14"/>
      <c r="G131" s="3" t="s">
        <v>6</v>
      </c>
    </row>
    <row r="132" spans="1:7" ht="15.75">
      <c r="A132" s="19" t="s">
        <v>0</v>
      </c>
      <c r="B132" s="19" t="s">
        <v>1</v>
      </c>
      <c r="C132" s="3" t="s">
        <v>2</v>
      </c>
      <c r="D132" s="1" t="s">
        <v>3</v>
      </c>
      <c r="E132" s="1" t="s">
        <v>4</v>
      </c>
      <c r="F132" s="1" t="s">
        <v>42</v>
      </c>
      <c r="G132" s="37"/>
    </row>
    <row r="133" spans="1:7">
      <c r="A133" s="50"/>
      <c r="B133" s="40"/>
      <c r="C133" s="37"/>
      <c r="D133" s="14"/>
      <c r="E133" s="14"/>
      <c r="F133" s="14"/>
      <c r="G133" s="37"/>
    </row>
    <row r="134" spans="1:7">
      <c r="A134" s="40"/>
      <c r="B134" s="40"/>
      <c r="C134" s="37"/>
      <c r="D134" s="12"/>
      <c r="E134" s="12"/>
      <c r="F134" s="14"/>
      <c r="G134" s="37"/>
    </row>
    <row r="135" spans="1:7">
      <c r="A135" s="40"/>
      <c r="B135" s="40"/>
      <c r="C135" s="38" t="s">
        <v>63</v>
      </c>
      <c r="D135" s="12">
        <f>SUM(D133:D134)</f>
        <v>0</v>
      </c>
      <c r="E135" s="12">
        <f>SUM(E133:E134)</f>
        <v>0</v>
      </c>
      <c r="F135" s="14">
        <f>D135-E135</f>
        <v>0</v>
      </c>
      <c r="G135" s="37"/>
    </row>
    <row r="136" spans="1:7" ht="15.75">
      <c r="A136" s="40"/>
      <c r="B136" s="40"/>
      <c r="C136" s="38"/>
      <c r="D136" s="12"/>
      <c r="E136" s="12"/>
      <c r="F136" s="14"/>
      <c r="G136" s="13"/>
    </row>
    <row r="137" spans="1:7">
      <c r="A137" s="40"/>
      <c r="B137" s="40"/>
      <c r="C137" s="37"/>
      <c r="D137" s="12"/>
      <c r="E137" s="12"/>
      <c r="F137" s="14"/>
      <c r="G137" s="37"/>
    </row>
    <row r="138" spans="1:7" ht="15.75">
      <c r="A138" s="90" t="s">
        <v>60</v>
      </c>
      <c r="B138" s="90"/>
      <c r="C138" s="13" t="s">
        <v>52</v>
      </c>
      <c r="D138" s="7" t="s">
        <v>61</v>
      </c>
      <c r="E138" s="9" t="s">
        <v>27</v>
      </c>
      <c r="F138" s="14"/>
      <c r="G138" s="37"/>
    </row>
    <row r="139" spans="1:7" ht="15.75">
      <c r="A139" s="41"/>
      <c r="B139" s="41"/>
      <c r="C139" s="37"/>
      <c r="D139" s="7"/>
      <c r="E139" s="12"/>
      <c r="F139" s="14"/>
      <c r="G139" s="3" t="s">
        <v>6</v>
      </c>
    </row>
    <row r="140" spans="1:7" ht="15.75">
      <c r="A140" s="19" t="s">
        <v>0</v>
      </c>
      <c r="B140" s="19" t="s">
        <v>1</v>
      </c>
      <c r="C140" s="3" t="s">
        <v>2</v>
      </c>
      <c r="D140" s="1" t="s">
        <v>3</v>
      </c>
      <c r="E140" s="1" t="s">
        <v>4</v>
      </c>
      <c r="F140" s="1" t="s">
        <v>42</v>
      </c>
      <c r="G140" s="39"/>
    </row>
    <row r="141" spans="1:7" ht="30">
      <c r="A141" s="61">
        <v>44299</v>
      </c>
      <c r="B141" s="17"/>
      <c r="C141" s="76" t="s">
        <v>79</v>
      </c>
      <c r="D141" s="62">
        <v>14.93</v>
      </c>
      <c r="E141" s="16"/>
      <c r="F141" s="70">
        <v>14.93</v>
      </c>
      <c r="G141" s="37"/>
    </row>
    <row r="142" spans="1:7">
      <c r="A142" s="61"/>
      <c r="B142" s="17"/>
      <c r="C142" s="15"/>
      <c r="D142" s="62"/>
      <c r="E142" s="14"/>
      <c r="F142" s="70"/>
      <c r="G142" s="37"/>
    </row>
    <row r="143" spans="1:7">
      <c r="A143" s="61"/>
      <c r="B143" s="17"/>
      <c r="C143" s="15"/>
      <c r="D143" s="62"/>
      <c r="E143" s="14"/>
      <c r="F143" s="70"/>
      <c r="G143" s="37"/>
    </row>
    <row r="144" spans="1:7">
      <c r="A144" s="61"/>
      <c r="B144" s="17"/>
      <c r="C144" s="15"/>
      <c r="D144" s="62"/>
      <c r="E144" s="14"/>
      <c r="F144" s="70"/>
      <c r="G144" s="37"/>
    </row>
    <row r="145" spans="1:7">
      <c r="A145" s="61"/>
      <c r="B145" s="17"/>
      <c r="C145" s="15"/>
      <c r="D145" s="62"/>
      <c r="E145" s="14"/>
      <c r="F145" s="70"/>
      <c r="G145" s="37"/>
    </row>
    <row r="146" spans="1:7">
      <c r="A146" s="61"/>
      <c r="B146" s="17"/>
      <c r="C146" s="15"/>
      <c r="D146" s="62"/>
      <c r="E146" s="14"/>
      <c r="F146" s="70"/>
      <c r="G146" s="37"/>
    </row>
    <row r="147" spans="1:7">
      <c r="A147" s="61"/>
      <c r="B147" s="17"/>
      <c r="C147" s="15"/>
      <c r="D147" s="62"/>
      <c r="E147" s="33"/>
      <c r="F147" s="70"/>
      <c r="G147" s="15"/>
    </row>
    <row r="148" spans="1:7">
      <c r="A148" s="61"/>
      <c r="B148" s="17"/>
      <c r="C148" s="15"/>
      <c r="D148" s="62"/>
      <c r="E148" s="33"/>
      <c r="F148" s="70"/>
      <c r="G148" s="15"/>
    </row>
    <row r="149" spans="1:7">
      <c r="A149" s="61"/>
      <c r="B149" s="17"/>
      <c r="C149" s="15"/>
      <c r="D149" s="62"/>
      <c r="E149" s="33"/>
      <c r="F149" s="70"/>
      <c r="G149" s="15"/>
    </row>
    <row r="150" spans="1:7">
      <c r="A150" s="61"/>
      <c r="B150" s="17"/>
      <c r="C150" s="15"/>
      <c r="D150" s="62"/>
      <c r="E150" s="33"/>
      <c r="F150" s="70"/>
      <c r="G150" s="15"/>
    </row>
    <row r="151" spans="1:7">
      <c r="A151" s="61"/>
      <c r="B151" s="17"/>
      <c r="C151" s="15"/>
      <c r="D151" s="62"/>
      <c r="E151" s="33"/>
      <c r="F151" s="70"/>
      <c r="G151" s="15"/>
    </row>
    <row r="152" spans="1:7">
      <c r="A152" s="61"/>
      <c r="B152" s="17"/>
      <c r="C152" s="15"/>
      <c r="D152" s="62"/>
      <c r="E152" s="33"/>
      <c r="F152" s="70"/>
      <c r="G152" s="15"/>
    </row>
    <row r="153" spans="1:7">
      <c r="A153" s="61"/>
      <c r="B153" s="17"/>
      <c r="C153" s="15"/>
      <c r="D153" s="62"/>
      <c r="E153" s="33"/>
      <c r="F153" s="70"/>
      <c r="G153" s="15"/>
    </row>
    <row r="154" spans="1:7">
      <c r="A154" s="66"/>
      <c r="B154" s="6"/>
      <c r="C154" s="15"/>
      <c r="D154" s="62"/>
      <c r="E154" s="14"/>
      <c r="F154" s="70"/>
      <c r="G154" s="37"/>
    </row>
    <row r="155" spans="1:7">
      <c r="A155" s="40"/>
      <c r="B155" s="40"/>
      <c r="C155" s="37" t="s">
        <v>63</v>
      </c>
      <c r="D155" s="14">
        <f>SUM(D141:D154)</f>
        <v>14.93</v>
      </c>
      <c r="E155" s="14">
        <f>SUM(E141:E142)</f>
        <v>0</v>
      </c>
      <c r="F155" s="14">
        <f>D155-E155</f>
        <v>14.93</v>
      </c>
      <c r="G155" s="37"/>
    </row>
    <row r="156" spans="1:7">
      <c r="A156" s="40"/>
      <c r="B156" s="40"/>
      <c r="C156" s="37"/>
      <c r="D156" s="14"/>
      <c r="E156" s="14"/>
      <c r="F156" s="14"/>
      <c r="G156" s="37"/>
    </row>
    <row r="157" spans="1:7">
      <c r="A157" s="40"/>
      <c r="B157" s="40"/>
      <c r="C157" s="37"/>
      <c r="D157" s="14"/>
      <c r="E157" s="14"/>
      <c r="F157" s="14"/>
      <c r="G157" s="37"/>
    </row>
    <row r="158" spans="1:7" ht="15.75">
      <c r="A158" s="90" t="s">
        <v>60</v>
      </c>
      <c r="B158" s="90"/>
      <c r="C158" s="13" t="s">
        <v>54</v>
      </c>
      <c r="D158" s="7" t="s">
        <v>61</v>
      </c>
      <c r="E158" s="9" t="s">
        <v>53</v>
      </c>
      <c r="F158" s="14"/>
      <c r="G158" s="37"/>
    </row>
    <row r="159" spans="1:7" ht="15.75">
      <c r="A159" s="41"/>
      <c r="B159" s="41"/>
      <c r="C159" s="37"/>
      <c r="D159" s="7"/>
      <c r="E159" s="12"/>
      <c r="F159" s="14"/>
      <c r="G159" s="37"/>
    </row>
    <row r="160" spans="1:7" ht="15.75">
      <c r="A160" s="19" t="s">
        <v>0</v>
      </c>
      <c r="B160" s="19" t="s">
        <v>1</v>
      </c>
      <c r="C160" s="3" t="s">
        <v>2</v>
      </c>
      <c r="D160" s="1" t="s">
        <v>3</v>
      </c>
      <c r="E160" s="1" t="s">
        <v>4</v>
      </c>
      <c r="F160" s="1" t="s">
        <v>42</v>
      </c>
      <c r="G160" s="37"/>
    </row>
    <row r="161" spans="1:7">
      <c r="A161" s="49"/>
      <c r="B161" s="6"/>
      <c r="C161" s="15"/>
      <c r="D161" s="16"/>
      <c r="E161" s="14"/>
      <c r="F161" s="14"/>
      <c r="G161" s="37"/>
    </row>
    <row r="162" spans="1:7">
      <c r="A162" s="40"/>
      <c r="B162" s="40"/>
      <c r="C162" s="37"/>
      <c r="D162" s="54"/>
      <c r="E162" s="54"/>
      <c r="F162" s="53"/>
      <c r="G162" s="37"/>
    </row>
    <row r="163" spans="1:7">
      <c r="A163" s="40"/>
      <c r="B163" s="40"/>
      <c r="C163" s="38" t="s">
        <v>63</v>
      </c>
      <c r="D163" s="12">
        <f>SUM(D161:D162)</f>
        <v>0</v>
      </c>
      <c r="E163" s="12">
        <f>SUM(E161:E162)</f>
        <v>0</v>
      </c>
      <c r="F163" s="14">
        <f>D163-E163</f>
        <v>0</v>
      </c>
      <c r="G163" s="37"/>
    </row>
    <row r="164" spans="1:7">
      <c r="A164" s="40"/>
      <c r="B164" s="40"/>
      <c r="C164" s="38"/>
      <c r="D164" s="12"/>
      <c r="E164" s="12"/>
      <c r="F164" s="14"/>
      <c r="G164" s="37"/>
    </row>
    <row r="165" spans="1:7">
      <c r="A165" s="40"/>
      <c r="B165" s="40"/>
      <c r="C165" s="38"/>
      <c r="D165" s="12"/>
      <c r="E165" s="12"/>
      <c r="F165" s="14"/>
      <c r="G165" s="37"/>
    </row>
    <row r="166" spans="1:7" ht="15.75">
      <c r="A166" s="90" t="s">
        <v>60</v>
      </c>
      <c r="B166" s="90"/>
      <c r="C166" s="13" t="s">
        <v>56</v>
      </c>
      <c r="D166" s="7" t="s">
        <v>61</v>
      </c>
      <c r="E166" s="9" t="s">
        <v>55</v>
      </c>
      <c r="F166" s="14"/>
      <c r="G166" s="37"/>
    </row>
    <row r="167" spans="1:7" ht="15.75">
      <c r="A167" s="41"/>
      <c r="B167" s="41"/>
      <c r="C167" s="37"/>
      <c r="D167" s="7"/>
      <c r="E167" s="12"/>
      <c r="F167" s="14"/>
      <c r="G167" s="37"/>
    </row>
    <row r="168" spans="1:7" ht="15.75">
      <c r="A168" s="19" t="s">
        <v>0</v>
      </c>
      <c r="B168" s="19" t="s">
        <v>1</v>
      </c>
      <c r="C168" s="3" t="s">
        <v>2</v>
      </c>
      <c r="D168" s="1" t="s">
        <v>3</v>
      </c>
      <c r="E168" s="1" t="s">
        <v>4</v>
      </c>
      <c r="F168" s="1" t="s">
        <v>42</v>
      </c>
      <c r="G168" s="37"/>
    </row>
    <row r="169" spans="1:7">
      <c r="A169" s="49"/>
      <c r="B169" s="6"/>
      <c r="C169" s="15"/>
      <c r="D169" s="16"/>
      <c r="E169" s="14"/>
      <c r="F169" s="14"/>
      <c r="G169" s="37"/>
    </row>
    <row r="170" spans="1:7">
      <c r="A170" s="40"/>
      <c r="B170" s="40"/>
      <c r="C170" s="37"/>
      <c r="D170" s="54"/>
      <c r="E170" s="54"/>
      <c r="F170" s="53"/>
      <c r="G170" s="37"/>
    </row>
    <row r="171" spans="1:7">
      <c r="A171" s="40"/>
      <c r="B171" s="40"/>
      <c r="C171" s="38" t="s">
        <v>63</v>
      </c>
      <c r="D171" s="12">
        <f>SUM(D169:D170)</f>
        <v>0</v>
      </c>
      <c r="E171" s="12">
        <f>SUM(E169:E170)</f>
        <v>0</v>
      </c>
      <c r="F171" s="14">
        <f>D171-E171</f>
        <v>0</v>
      </c>
      <c r="G171" s="37"/>
    </row>
    <row r="172" spans="1:7">
      <c r="A172" s="40"/>
      <c r="B172" s="40"/>
      <c r="C172" s="38"/>
      <c r="D172" s="12"/>
      <c r="E172" s="12"/>
      <c r="F172" s="14"/>
      <c r="G172" s="37"/>
    </row>
    <row r="173" spans="1:7">
      <c r="A173" s="40"/>
      <c r="B173" s="40"/>
      <c r="C173" s="38"/>
      <c r="D173" s="12"/>
      <c r="E173" s="12"/>
      <c r="F173" s="14"/>
      <c r="G173" s="45"/>
    </row>
    <row r="174" spans="1:7" ht="15.75">
      <c r="A174" s="91" t="s">
        <v>66</v>
      </c>
      <c r="B174" s="91"/>
      <c r="C174" s="91"/>
      <c r="D174" s="9" t="s">
        <v>67</v>
      </c>
      <c r="E174" s="9" t="s">
        <v>16</v>
      </c>
      <c r="F174" s="14"/>
      <c r="G174" s="37"/>
    </row>
    <row r="175" spans="1:7" ht="15.75">
      <c r="A175" s="40"/>
      <c r="B175" s="40"/>
      <c r="C175" s="38"/>
      <c r="D175" s="12"/>
      <c r="E175" s="12"/>
      <c r="F175" s="14"/>
      <c r="G175" s="3" t="s">
        <v>6</v>
      </c>
    </row>
    <row r="176" spans="1:7" ht="15.75">
      <c r="A176" s="19" t="s">
        <v>0</v>
      </c>
      <c r="B176" s="19" t="s">
        <v>1</v>
      </c>
      <c r="C176" s="20" t="s">
        <v>2</v>
      </c>
      <c r="D176" s="1" t="s">
        <v>3</v>
      </c>
      <c r="E176" s="1" t="s">
        <v>4</v>
      </c>
      <c r="F176" s="47" t="s">
        <v>42</v>
      </c>
      <c r="G176" s="3"/>
    </row>
    <row r="177" spans="1:7" ht="30">
      <c r="A177" s="66">
        <v>44128</v>
      </c>
      <c r="B177" s="48">
        <v>1178</v>
      </c>
      <c r="C177" s="64" t="s">
        <v>68</v>
      </c>
      <c r="D177" s="62">
        <v>950</v>
      </c>
      <c r="E177" s="67"/>
      <c r="F177" s="65">
        <v>950</v>
      </c>
      <c r="G177" s="71" t="s">
        <v>83</v>
      </c>
    </row>
    <row r="178" spans="1:7">
      <c r="A178" s="74"/>
      <c r="B178" s="75"/>
      <c r="C178" s="64"/>
      <c r="D178" s="14"/>
      <c r="E178" s="12"/>
      <c r="F178" s="14"/>
      <c r="G178" s="37"/>
    </row>
    <row r="179" spans="1:7" ht="15.75">
      <c r="A179" s="40"/>
      <c r="B179" s="40"/>
      <c r="C179" s="71" t="s">
        <v>63</v>
      </c>
      <c r="D179" s="65">
        <f>SUM(D177:D178)</f>
        <v>950</v>
      </c>
      <c r="E179" s="65">
        <f>SUM(E177:E178)</f>
        <v>0</v>
      </c>
      <c r="F179" s="70">
        <f>D179-E179</f>
        <v>950</v>
      </c>
      <c r="G179" s="13"/>
    </row>
    <row r="180" spans="1:7">
      <c r="A180" s="40"/>
      <c r="B180" s="40"/>
      <c r="C180" s="37"/>
      <c r="D180" s="12"/>
      <c r="E180" s="12"/>
      <c r="F180" s="14"/>
      <c r="G180" s="37"/>
    </row>
    <row r="181" spans="1:7">
      <c r="A181" s="40"/>
      <c r="B181" s="40"/>
      <c r="C181" s="38" t="s">
        <v>70</v>
      </c>
      <c r="D181" s="12"/>
      <c r="E181" s="12"/>
      <c r="F181" s="14"/>
      <c r="G181" s="37"/>
    </row>
    <row r="182" spans="1:7">
      <c r="A182" s="40"/>
      <c r="B182" s="40"/>
      <c r="C182" s="37"/>
      <c r="D182" s="54"/>
      <c r="E182" s="54"/>
      <c r="F182" s="53"/>
      <c r="G182" s="37"/>
    </row>
  </sheetData>
  <mergeCells count="15">
    <mergeCell ref="A158:B158"/>
    <mergeCell ref="A166:B166"/>
    <mergeCell ref="A174:C174"/>
    <mergeCell ref="A81:B81"/>
    <mergeCell ref="A90:B90"/>
    <mergeCell ref="A102:B102"/>
    <mergeCell ref="A122:B122"/>
    <mergeCell ref="A130:B130"/>
    <mergeCell ref="A138:B138"/>
    <mergeCell ref="A79:C79"/>
    <mergeCell ref="A1:G1"/>
    <mergeCell ref="B19:F19"/>
    <mergeCell ref="A21:C21"/>
    <mergeCell ref="A23:B23"/>
    <mergeCell ref="A59:B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C471-3304-4E9C-A8CF-87AE328040B8}">
  <dimension ref="A3:H70"/>
  <sheetViews>
    <sheetView workbookViewId="0">
      <selection activeCell="C25" sqref="C25"/>
    </sheetView>
  </sheetViews>
  <sheetFormatPr defaultColWidth="8.6640625" defaultRowHeight="14.25"/>
  <cols>
    <col min="1" max="1" width="10" style="17" customWidth="1"/>
    <col min="2" max="2" width="8.88671875" style="17"/>
    <col min="3" max="3" width="35.44140625" style="15" customWidth="1"/>
    <col min="4" max="4" width="10.44140625" style="16" customWidth="1"/>
    <col min="5" max="5" width="11.109375" style="16" customWidth="1"/>
    <col min="6" max="6" width="10.44140625" style="16" customWidth="1"/>
    <col min="7" max="7" width="27" style="17" customWidth="1"/>
    <col min="8" max="8" width="8.6640625" style="23"/>
  </cols>
  <sheetData>
    <row r="3" spans="1:8" ht="15.75">
      <c r="A3" s="18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  <c r="G3" s="20" t="s">
        <v>6</v>
      </c>
      <c r="H3" s="19" t="s">
        <v>7</v>
      </c>
    </row>
    <row r="4" spans="1:8" ht="15">
      <c r="A4" s="33">
        <v>43739</v>
      </c>
      <c r="C4" s="15" t="s">
        <v>8</v>
      </c>
      <c r="F4" s="16">
        <v>6832.85</v>
      </c>
    </row>
    <row r="5" spans="1:8" s="17" customFormat="1" ht="30">
      <c r="A5" s="61">
        <v>43747</v>
      </c>
      <c r="C5" s="15" t="s">
        <v>84</v>
      </c>
      <c r="D5" s="62">
        <v>243.84</v>
      </c>
      <c r="E5" s="16"/>
      <c r="F5" s="62">
        <f t="shared" ref="F5:F11" si="0">F4-D5+E5</f>
        <v>6589.01</v>
      </c>
      <c r="H5" s="48" t="s">
        <v>27</v>
      </c>
    </row>
    <row r="6" spans="1:8" ht="15">
      <c r="A6" s="61">
        <v>43753</v>
      </c>
      <c r="B6" s="17">
        <v>1668</v>
      </c>
      <c r="C6" s="15" t="s">
        <v>85</v>
      </c>
      <c r="D6" s="62"/>
      <c r="E6" s="62">
        <v>26.01</v>
      </c>
      <c r="F6" s="62">
        <f t="shared" si="0"/>
        <v>6615.02</v>
      </c>
      <c r="H6" s="48" t="s">
        <v>12</v>
      </c>
    </row>
    <row r="7" spans="1:8" ht="15">
      <c r="A7" s="61">
        <v>43754</v>
      </c>
      <c r="B7" s="17">
        <v>169</v>
      </c>
      <c r="C7" s="15" t="s">
        <v>75</v>
      </c>
      <c r="D7" s="62"/>
      <c r="E7" s="62">
        <v>35</v>
      </c>
      <c r="F7" s="62">
        <f t="shared" si="0"/>
        <v>6650.02</v>
      </c>
      <c r="H7" s="48" t="s">
        <v>12</v>
      </c>
    </row>
    <row r="8" spans="1:8" ht="15">
      <c r="A8" s="61">
        <v>43757</v>
      </c>
      <c r="B8" s="63">
        <v>1171</v>
      </c>
      <c r="C8" s="64" t="s">
        <v>86</v>
      </c>
      <c r="D8" s="62">
        <v>355.13</v>
      </c>
      <c r="E8" s="62"/>
      <c r="F8" s="62">
        <f t="shared" si="0"/>
        <v>6294.89</v>
      </c>
      <c r="G8" s="17" t="s">
        <v>87</v>
      </c>
      <c r="H8" s="48" t="s">
        <v>10</v>
      </c>
    </row>
    <row r="9" spans="1:8" ht="30">
      <c r="A9" s="61">
        <v>43758</v>
      </c>
      <c r="B9" s="63">
        <v>1172</v>
      </c>
      <c r="C9" s="64" t="s">
        <v>88</v>
      </c>
      <c r="D9" s="62">
        <v>87.38</v>
      </c>
      <c r="E9" s="62"/>
      <c r="F9" s="62">
        <f t="shared" si="0"/>
        <v>6207.51</v>
      </c>
      <c r="G9" s="63" t="s">
        <v>87</v>
      </c>
      <c r="H9" s="48" t="s">
        <v>10</v>
      </c>
    </row>
    <row r="10" spans="1:8" ht="15">
      <c r="A10" s="61">
        <v>43759</v>
      </c>
      <c r="B10" s="63"/>
      <c r="C10" s="64" t="s">
        <v>9</v>
      </c>
      <c r="D10" s="62"/>
      <c r="E10" s="62">
        <v>2580</v>
      </c>
      <c r="F10" s="62">
        <f t="shared" si="0"/>
        <v>8787.51</v>
      </c>
      <c r="H10" s="48" t="s">
        <v>10</v>
      </c>
    </row>
    <row r="11" spans="1:8" ht="15">
      <c r="A11" s="61">
        <v>43759</v>
      </c>
      <c r="B11" s="63"/>
      <c r="C11" s="64" t="s">
        <v>25</v>
      </c>
      <c r="D11" s="62"/>
      <c r="E11" s="62">
        <v>300</v>
      </c>
      <c r="F11" s="62">
        <f t="shared" si="0"/>
        <v>9087.51</v>
      </c>
      <c r="H11" s="48" t="s">
        <v>12</v>
      </c>
    </row>
    <row r="12" spans="1:8" ht="15">
      <c r="A12" s="61">
        <v>43759</v>
      </c>
      <c r="B12" s="63"/>
      <c r="C12" s="64" t="s">
        <v>89</v>
      </c>
      <c r="D12" s="62"/>
      <c r="E12" s="62">
        <v>300</v>
      </c>
      <c r="F12" s="62">
        <f t="shared" ref="F12:F34" si="1">F11-D12+E12</f>
        <v>9387.51</v>
      </c>
      <c r="H12" s="48" t="s">
        <v>12</v>
      </c>
    </row>
    <row r="13" spans="1:8" ht="30">
      <c r="A13" s="61">
        <v>43759</v>
      </c>
      <c r="B13" s="63">
        <v>1173</v>
      </c>
      <c r="C13" s="64" t="s">
        <v>90</v>
      </c>
      <c r="D13" s="62">
        <v>750</v>
      </c>
      <c r="E13" s="62"/>
      <c r="F13" s="62">
        <f t="shared" si="1"/>
        <v>8637.51</v>
      </c>
      <c r="G13" s="63" t="s">
        <v>91</v>
      </c>
      <c r="H13" s="48" t="s">
        <v>10</v>
      </c>
    </row>
    <row r="14" spans="1:8" ht="15">
      <c r="A14" s="61">
        <v>43759</v>
      </c>
      <c r="B14" s="63">
        <v>1174</v>
      </c>
      <c r="C14" s="64" t="s">
        <v>92</v>
      </c>
      <c r="D14" s="62">
        <v>67.790000000000006</v>
      </c>
      <c r="E14" s="62"/>
      <c r="F14" s="62">
        <f t="shared" si="1"/>
        <v>8569.7199999999993</v>
      </c>
      <c r="G14" s="17" t="s">
        <v>91</v>
      </c>
      <c r="H14" s="48" t="s">
        <v>10</v>
      </c>
    </row>
    <row r="15" spans="1:8" ht="30">
      <c r="A15" s="61">
        <v>43762</v>
      </c>
      <c r="B15" s="63">
        <v>1175</v>
      </c>
      <c r="C15" s="64" t="s">
        <v>15</v>
      </c>
      <c r="D15" s="62">
        <v>950</v>
      </c>
      <c r="E15" s="62"/>
      <c r="F15" s="62">
        <f t="shared" si="1"/>
        <v>7619.7199999999993</v>
      </c>
      <c r="G15" s="17" t="s">
        <v>93</v>
      </c>
      <c r="H15" s="48" t="s">
        <v>16</v>
      </c>
    </row>
    <row r="16" spans="1:8" ht="15">
      <c r="A16" s="61">
        <v>43769</v>
      </c>
      <c r="C16" s="15" t="s">
        <v>18</v>
      </c>
      <c r="D16" s="62"/>
      <c r="E16" s="62">
        <v>0.32</v>
      </c>
      <c r="F16" s="62">
        <f t="shared" si="1"/>
        <v>7620.0399999999991</v>
      </c>
      <c r="H16" s="48" t="s">
        <v>19</v>
      </c>
    </row>
    <row r="17" spans="1:8" ht="15">
      <c r="A17" s="61">
        <v>43774</v>
      </c>
      <c r="B17" s="17">
        <v>2175</v>
      </c>
      <c r="C17" s="15" t="s">
        <v>94</v>
      </c>
      <c r="D17" s="62"/>
      <c r="E17" s="62">
        <v>50</v>
      </c>
      <c r="F17" s="62">
        <f t="shared" si="1"/>
        <v>7670.0399999999991</v>
      </c>
      <c r="H17" s="48" t="s">
        <v>12</v>
      </c>
    </row>
    <row r="18" spans="1:8" ht="15">
      <c r="A18" s="61">
        <v>43775</v>
      </c>
      <c r="B18" s="17">
        <v>6616</v>
      </c>
      <c r="C18" s="15" t="s">
        <v>11</v>
      </c>
      <c r="D18" s="62"/>
      <c r="E18" s="62">
        <v>300</v>
      </c>
      <c r="F18" s="62">
        <f t="shared" si="1"/>
        <v>7970.0399999999991</v>
      </c>
      <c r="H18" s="48" t="s">
        <v>12</v>
      </c>
    </row>
    <row r="19" spans="1:8" ht="15">
      <c r="A19" s="61">
        <v>43798</v>
      </c>
      <c r="C19" s="15" t="s">
        <v>18</v>
      </c>
      <c r="D19" s="62"/>
      <c r="E19" s="62">
        <v>0.32</v>
      </c>
      <c r="F19" s="62">
        <f t="shared" si="1"/>
        <v>7970.3599999999988</v>
      </c>
      <c r="H19" s="48" t="s">
        <v>19</v>
      </c>
    </row>
    <row r="20" spans="1:8" ht="15">
      <c r="A20" s="61">
        <v>43804</v>
      </c>
      <c r="C20" s="15" t="s">
        <v>95</v>
      </c>
      <c r="D20" s="62"/>
      <c r="E20" s="62">
        <v>50</v>
      </c>
      <c r="F20" s="62">
        <f t="shared" si="1"/>
        <v>8020.3599999999988</v>
      </c>
      <c r="H20" s="48" t="s">
        <v>12</v>
      </c>
    </row>
    <row r="21" spans="1:8" ht="30">
      <c r="A21" s="61">
        <v>43809</v>
      </c>
      <c r="B21" s="17">
        <v>1176</v>
      </c>
      <c r="C21" s="15" t="s">
        <v>96</v>
      </c>
      <c r="D21" s="62">
        <v>3900</v>
      </c>
      <c r="E21" s="62"/>
      <c r="F21" s="62">
        <f t="shared" si="1"/>
        <v>4120.3599999999988</v>
      </c>
      <c r="H21" s="48" t="s">
        <v>43</v>
      </c>
    </row>
    <row r="22" spans="1:8" ht="15">
      <c r="A22" s="61">
        <v>43816</v>
      </c>
      <c r="B22" s="17">
        <v>1066</v>
      </c>
      <c r="C22" s="15" t="s">
        <v>81</v>
      </c>
      <c r="D22" s="62"/>
      <c r="E22" s="62">
        <v>100</v>
      </c>
      <c r="F22" s="62">
        <f t="shared" si="1"/>
        <v>4220.3599999999988</v>
      </c>
      <c r="H22" s="48" t="s">
        <v>12</v>
      </c>
    </row>
    <row r="23" spans="1:8" ht="15">
      <c r="A23" s="61">
        <v>43818</v>
      </c>
      <c r="C23" s="15" t="s">
        <v>33</v>
      </c>
      <c r="D23" s="62"/>
      <c r="E23" s="62">
        <v>100</v>
      </c>
      <c r="F23" s="62">
        <f t="shared" si="1"/>
        <v>4320.3599999999988</v>
      </c>
      <c r="H23" s="48" t="s">
        <v>12</v>
      </c>
    </row>
    <row r="24" spans="1:8" ht="15">
      <c r="A24" s="61">
        <v>43830</v>
      </c>
      <c r="C24" s="15" t="s">
        <v>18</v>
      </c>
      <c r="D24" s="62"/>
      <c r="E24" s="62">
        <v>0.34</v>
      </c>
      <c r="F24" s="62">
        <f t="shared" si="1"/>
        <v>4320.6999999999989</v>
      </c>
      <c r="H24" s="23" t="s">
        <v>19</v>
      </c>
    </row>
    <row r="25" spans="1:8" ht="30">
      <c r="A25" s="61">
        <v>43844</v>
      </c>
      <c r="C25" s="15" t="s">
        <v>97</v>
      </c>
      <c r="D25" s="62">
        <v>13.07</v>
      </c>
      <c r="E25" s="62"/>
      <c r="F25" s="62">
        <f t="shared" si="1"/>
        <v>4307.6299999999992</v>
      </c>
      <c r="H25" s="48" t="s">
        <v>27</v>
      </c>
    </row>
    <row r="26" spans="1:8" ht="15">
      <c r="A26" s="61">
        <v>43857</v>
      </c>
      <c r="B26" s="17">
        <v>2186</v>
      </c>
      <c r="C26" s="15" t="s">
        <v>98</v>
      </c>
      <c r="D26" s="62"/>
      <c r="E26" s="62">
        <v>50</v>
      </c>
      <c r="F26" s="62">
        <f t="shared" si="1"/>
        <v>4357.6299999999992</v>
      </c>
      <c r="H26" s="23" t="s">
        <v>12</v>
      </c>
    </row>
    <row r="27" spans="1:8" ht="15">
      <c r="A27" s="33">
        <v>43861</v>
      </c>
      <c r="C27" s="15" t="s">
        <v>18</v>
      </c>
      <c r="E27" s="16">
        <v>0.21</v>
      </c>
      <c r="F27" s="62">
        <f t="shared" si="1"/>
        <v>4357.8399999999992</v>
      </c>
      <c r="H27" s="23" t="s">
        <v>19</v>
      </c>
    </row>
    <row r="28" spans="1:8" ht="15">
      <c r="A28" s="33">
        <v>43864</v>
      </c>
      <c r="B28" s="17">
        <v>1695</v>
      </c>
      <c r="C28" s="15" t="s">
        <v>85</v>
      </c>
      <c r="E28" s="16">
        <v>30.15</v>
      </c>
      <c r="F28" s="62">
        <f t="shared" si="1"/>
        <v>4387.9899999999989</v>
      </c>
      <c r="H28" s="23" t="s">
        <v>12</v>
      </c>
    </row>
    <row r="29" spans="1:8" ht="15">
      <c r="A29" s="33">
        <v>43876</v>
      </c>
      <c r="B29" s="17">
        <v>1035</v>
      </c>
      <c r="C29" s="15" t="s">
        <v>74</v>
      </c>
      <c r="E29" s="16">
        <v>100</v>
      </c>
      <c r="F29" s="62">
        <f t="shared" si="1"/>
        <v>4487.9899999999989</v>
      </c>
      <c r="H29" s="23" t="s">
        <v>12</v>
      </c>
    </row>
    <row r="30" spans="1:8" ht="15">
      <c r="A30" s="33">
        <v>43876</v>
      </c>
      <c r="C30" s="15" t="s">
        <v>25</v>
      </c>
      <c r="E30" s="16">
        <v>100</v>
      </c>
      <c r="F30" s="62">
        <f t="shared" si="1"/>
        <v>4587.9899999999989</v>
      </c>
      <c r="H30" s="23" t="s">
        <v>12</v>
      </c>
    </row>
    <row r="31" spans="1:8" ht="15">
      <c r="A31" s="33">
        <v>43889</v>
      </c>
      <c r="B31" s="17">
        <v>1049</v>
      </c>
      <c r="C31" s="15" t="s">
        <v>99</v>
      </c>
      <c r="E31" s="16">
        <v>100</v>
      </c>
      <c r="F31" s="62">
        <f t="shared" si="1"/>
        <v>4687.9899999999989</v>
      </c>
      <c r="H31" s="23" t="s">
        <v>12</v>
      </c>
    </row>
    <row r="32" spans="1:8" ht="15">
      <c r="A32" s="33">
        <v>43889</v>
      </c>
      <c r="C32" s="15" t="s">
        <v>18</v>
      </c>
      <c r="E32" s="16">
        <v>0.17</v>
      </c>
      <c r="F32" s="62">
        <f t="shared" si="1"/>
        <v>4688.1599999999989</v>
      </c>
      <c r="H32" s="23" t="s">
        <v>19</v>
      </c>
    </row>
    <row r="33" spans="1:8" ht="15">
      <c r="A33" s="33">
        <v>43899</v>
      </c>
      <c r="C33" s="15" t="s">
        <v>33</v>
      </c>
      <c r="E33" s="16">
        <v>100</v>
      </c>
      <c r="F33" s="62">
        <f t="shared" si="1"/>
        <v>4788.1599999999989</v>
      </c>
      <c r="H33" s="23" t="s">
        <v>12</v>
      </c>
    </row>
    <row r="34" spans="1:8" ht="15">
      <c r="A34" s="33">
        <v>43906</v>
      </c>
      <c r="C34" s="15" t="s">
        <v>99</v>
      </c>
      <c r="E34" s="16">
        <v>100</v>
      </c>
      <c r="F34" s="62">
        <f t="shared" si="1"/>
        <v>4888.1599999999989</v>
      </c>
      <c r="H34" s="23" t="s">
        <v>12</v>
      </c>
    </row>
    <row r="35" spans="1:8" ht="15">
      <c r="A35" s="33">
        <v>43921</v>
      </c>
      <c r="C35" s="15" t="s">
        <v>18</v>
      </c>
      <c r="E35" s="16">
        <v>0.2</v>
      </c>
      <c r="F35" s="62">
        <f t="shared" ref="F35:F54" si="2">F34-D35+E35</f>
        <v>4888.3599999999988</v>
      </c>
      <c r="H35" s="23" t="s">
        <v>19</v>
      </c>
    </row>
    <row r="36" spans="1:8" ht="15">
      <c r="A36" s="33">
        <v>43951</v>
      </c>
      <c r="C36" s="15" t="s">
        <v>18</v>
      </c>
      <c r="E36" s="16">
        <v>0.2</v>
      </c>
      <c r="F36" s="62">
        <f t="shared" si="2"/>
        <v>4888.5599999999986</v>
      </c>
      <c r="H36" s="23" t="s">
        <v>19</v>
      </c>
    </row>
    <row r="37" spans="1:8" ht="15">
      <c r="A37" s="33">
        <v>43971</v>
      </c>
      <c r="B37" s="17">
        <v>7054</v>
      </c>
      <c r="C37" s="15" t="s">
        <v>99</v>
      </c>
      <c r="E37" s="16">
        <v>100</v>
      </c>
      <c r="F37" s="62">
        <f t="shared" si="2"/>
        <v>4988.5599999999986</v>
      </c>
      <c r="H37" s="23" t="s">
        <v>12</v>
      </c>
    </row>
    <row r="38" spans="1:8" ht="15">
      <c r="A38" s="33">
        <v>43982</v>
      </c>
      <c r="C38" s="15" t="s">
        <v>18</v>
      </c>
      <c r="E38" s="16">
        <v>0.2</v>
      </c>
      <c r="F38" s="62">
        <f t="shared" si="2"/>
        <v>4988.7599999999984</v>
      </c>
      <c r="H38" s="23" t="s">
        <v>19</v>
      </c>
    </row>
    <row r="39" spans="1:8" ht="15">
      <c r="A39" s="33">
        <v>44011</v>
      </c>
      <c r="B39" s="17">
        <v>177</v>
      </c>
      <c r="C39" s="15" t="s">
        <v>75</v>
      </c>
      <c r="E39" s="16">
        <v>25</v>
      </c>
      <c r="F39" s="62">
        <f t="shared" si="2"/>
        <v>5013.7599999999984</v>
      </c>
      <c r="H39" s="23" t="s">
        <v>12</v>
      </c>
    </row>
    <row r="40" spans="1:8" ht="15">
      <c r="A40" s="33">
        <v>44012</v>
      </c>
      <c r="C40" s="15" t="s">
        <v>18</v>
      </c>
      <c r="E40" s="16">
        <v>0.12</v>
      </c>
      <c r="F40" s="62">
        <f t="shared" si="2"/>
        <v>5013.8799999999983</v>
      </c>
      <c r="H40" s="23" t="s">
        <v>19</v>
      </c>
    </row>
    <row r="41" spans="1:8" ht="15">
      <c r="A41" s="33">
        <v>44018</v>
      </c>
      <c r="B41" s="17">
        <v>6697</v>
      </c>
      <c r="C41" s="15" t="s">
        <v>11</v>
      </c>
      <c r="E41" s="16">
        <v>200</v>
      </c>
      <c r="F41" s="62">
        <f t="shared" si="2"/>
        <v>5213.8799999999983</v>
      </c>
      <c r="H41" s="23" t="s">
        <v>12</v>
      </c>
    </row>
    <row r="42" spans="1:8" ht="15">
      <c r="A42" s="33">
        <v>44022</v>
      </c>
      <c r="B42" s="17">
        <v>500</v>
      </c>
      <c r="C42" s="15" t="s">
        <v>29</v>
      </c>
      <c r="E42" s="16">
        <v>50</v>
      </c>
      <c r="F42" s="62">
        <f t="shared" si="2"/>
        <v>5263.8799999999983</v>
      </c>
      <c r="H42" s="23" t="s">
        <v>12</v>
      </c>
    </row>
    <row r="43" spans="1:8" ht="15">
      <c r="A43" s="33">
        <v>44032</v>
      </c>
      <c r="B43" s="17">
        <v>3330</v>
      </c>
      <c r="C43" s="15" t="s">
        <v>100</v>
      </c>
      <c r="E43" s="16">
        <v>100</v>
      </c>
      <c r="F43" s="62">
        <f t="shared" si="2"/>
        <v>5363.8799999999983</v>
      </c>
      <c r="H43" s="23" t="s">
        <v>12</v>
      </c>
    </row>
    <row r="44" spans="1:8" ht="30">
      <c r="A44" s="61">
        <v>44033</v>
      </c>
      <c r="B44" s="63">
        <v>1177</v>
      </c>
      <c r="C44" s="64" t="s">
        <v>15</v>
      </c>
      <c r="D44" s="62">
        <v>900</v>
      </c>
      <c r="E44" s="62"/>
      <c r="F44" s="62">
        <f t="shared" si="2"/>
        <v>4463.8799999999983</v>
      </c>
      <c r="H44" s="48" t="s">
        <v>16</v>
      </c>
    </row>
    <row r="45" spans="1:8" ht="15">
      <c r="A45" s="33">
        <v>44035</v>
      </c>
      <c r="B45" s="17">
        <v>2095</v>
      </c>
      <c r="C45" s="15" t="s">
        <v>95</v>
      </c>
      <c r="E45" s="16">
        <v>100</v>
      </c>
      <c r="F45" s="62">
        <f t="shared" si="2"/>
        <v>4563.8799999999983</v>
      </c>
      <c r="H45" s="23" t="s">
        <v>12</v>
      </c>
    </row>
    <row r="46" spans="1:8" ht="15">
      <c r="A46" s="33">
        <v>44043</v>
      </c>
      <c r="C46" s="15" t="s">
        <v>18</v>
      </c>
      <c r="E46" s="16">
        <v>0.04</v>
      </c>
      <c r="F46" s="62">
        <f t="shared" si="2"/>
        <v>4563.9199999999983</v>
      </c>
      <c r="H46" s="23" t="s">
        <v>19</v>
      </c>
    </row>
    <row r="47" spans="1:8" ht="15">
      <c r="A47" s="33">
        <v>44053</v>
      </c>
      <c r="B47" s="17">
        <v>1281</v>
      </c>
      <c r="C47" s="15" t="s">
        <v>32</v>
      </c>
      <c r="E47" s="16">
        <v>100</v>
      </c>
      <c r="F47" s="62">
        <f t="shared" si="2"/>
        <v>4663.9199999999983</v>
      </c>
      <c r="H47" s="23" t="s">
        <v>12</v>
      </c>
    </row>
    <row r="48" spans="1:8" ht="15">
      <c r="A48" s="33">
        <v>44054</v>
      </c>
      <c r="B48" s="17">
        <v>385932</v>
      </c>
      <c r="C48" s="15" t="s">
        <v>25</v>
      </c>
      <c r="E48" s="16">
        <v>100</v>
      </c>
      <c r="F48" s="62">
        <f t="shared" si="2"/>
        <v>4763.9199999999983</v>
      </c>
      <c r="H48" s="23" t="s">
        <v>12</v>
      </c>
    </row>
    <row r="49" spans="1:8" ht="15">
      <c r="A49" s="33">
        <v>44063</v>
      </c>
      <c r="B49" s="17">
        <v>1037</v>
      </c>
      <c r="C49" s="15" t="s">
        <v>74</v>
      </c>
      <c r="E49" s="16">
        <v>100</v>
      </c>
      <c r="F49" s="62">
        <f t="shared" si="2"/>
        <v>4863.9199999999983</v>
      </c>
      <c r="H49" s="23" t="s">
        <v>12</v>
      </c>
    </row>
    <row r="50" spans="1:8" ht="15">
      <c r="A50" s="33">
        <v>44074</v>
      </c>
      <c r="C50" s="15" t="s">
        <v>18</v>
      </c>
      <c r="E50" s="16">
        <v>0.04</v>
      </c>
      <c r="F50" s="62">
        <f t="shared" si="2"/>
        <v>4863.9599999999982</v>
      </c>
      <c r="H50" s="23" t="s">
        <v>19</v>
      </c>
    </row>
    <row r="51" spans="1:8" ht="15">
      <c r="A51" s="33">
        <v>44095</v>
      </c>
      <c r="B51" s="17">
        <v>386848</v>
      </c>
      <c r="C51" s="15" t="s">
        <v>25</v>
      </c>
      <c r="E51" s="16">
        <v>100</v>
      </c>
      <c r="F51" s="62">
        <f t="shared" si="2"/>
        <v>4963.9599999999982</v>
      </c>
      <c r="H51" s="23" t="s">
        <v>12</v>
      </c>
    </row>
    <row r="52" spans="1:8" ht="15">
      <c r="A52" s="33">
        <v>44095</v>
      </c>
      <c r="B52" s="17">
        <v>7098</v>
      </c>
      <c r="C52" s="15" t="s">
        <v>99</v>
      </c>
      <c r="E52" s="16">
        <v>100</v>
      </c>
      <c r="F52" s="62">
        <f t="shared" si="2"/>
        <v>5063.9599999999982</v>
      </c>
      <c r="H52" s="23" t="s">
        <v>12</v>
      </c>
    </row>
    <row r="53" spans="1:8" ht="15">
      <c r="A53" s="33">
        <v>44104</v>
      </c>
      <c r="B53" s="17">
        <v>1513</v>
      </c>
      <c r="C53" s="15" t="s">
        <v>101</v>
      </c>
      <c r="E53" s="16">
        <v>100</v>
      </c>
      <c r="F53" s="62">
        <f t="shared" si="2"/>
        <v>5163.9599999999982</v>
      </c>
      <c r="H53" s="23" t="s">
        <v>12</v>
      </c>
    </row>
    <row r="54" spans="1:8" ht="15">
      <c r="A54" s="33">
        <v>44104</v>
      </c>
      <c r="C54" s="15" t="s">
        <v>18</v>
      </c>
      <c r="E54" s="16">
        <v>0.04</v>
      </c>
      <c r="F54" s="62">
        <f t="shared" si="2"/>
        <v>5163.9999999999982</v>
      </c>
      <c r="H54" s="23" t="s">
        <v>19</v>
      </c>
    </row>
    <row r="55" spans="1:8" ht="15">
      <c r="A55" s="33"/>
    </row>
    <row r="56" spans="1:8" ht="15">
      <c r="A56" s="33"/>
    </row>
    <row r="57" spans="1:8" ht="15">
      <c r="A57" s="33"/>
    </row>
    <row r="58" spans="1:8" ht="15">
      <c r="A58" s="33"/>
    </row>
    <row r="59" spans="1:8" ht="15">
      <c r="A59" s="33"/>
    </row>
    <row r="60" spans="1:8" ht="15">
      <c r="A60" s="33"/>
    </row>
    <row r="61" spans="1:8" ht="15">
      <c r="A61" s="33"/>
    </row>
    <row r="62" spans="1:8" ht="15">
      <c r="A62" s="33"/>
    </row>
    <row r="63" spans="1:8" ht="15">
      <c r="A63" s="33"/>
    </row>
    <row r="64" spans="1:8" ht="15">
      <c r="A64" s="33"/>
    </row>
    <row r="65" spans="1:1" ht="15">
      <c r="A65" s="33"/>
    </row>
    <row r="66" spans="1:1" ht="15">
      <c r="A66" s="33"/>
    </row>
    <row r="67" spans="1:1" ht="15">
      <c r="A67" s="33"/>
    </row>
    <row r="68" spans="1:1" ht="15">
      <c r="A68" s="33"/>
    </row>
    <row r="69" spans="1:1" ht="15">
      <c r="A69" s="33"/>
    </row>
    <row r="70" spans="1:1" ht="15">
      <c r="A70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3008-9BFD-41F6-BBEA-A3B6D2564255}">
  <dimension ref="A1:G181"/>
  <sheetViews>
    <sheetView workbookViewId="0">
      <selection activeCell="E13" sqref="E13"/>
    </sheetView>
  </sheetViews>
  <sheetFormatPr defaultRowHeight="14.25"/>
  <cols>
    <col min="1" max="1" width="11.6640625" customWidth="1"/>
    <col min="3" max="3" width="35.44140625" customWidth="1"/>
    <col min="4" max="4" width="10.44140625" customWidth="1"/>
    <col min="5" max="5" width="10.5546875" customWidth="1"/>
    <col min="6" max="6" width="12" customWidth="1"/>
    <col min="7" max="7" width="37.5546875" customWidth="1"/>
  </cols>
  <sheetData>
    <row r="1" spans="1:7" ht="20.25">
      <c r="A1" s="93" t="s">
        <v>102</v>
      </c>
      <c r="B1" s="93"/>
      <c r="C1" s="93"/>
      <c r="D1" s="93"/>
      <c r="E1" s="93"/>
      <c r="F1" s="93"/>
      <c r="G1" s="93"/>
    </row>
    <row r="2" spans="1:7" ht="15">
      <c r="A2" s="40"/>
      <c r="B2" s="40"/>
      <c r="C2" s="37"/>
      <c r="D2" s="54"/>
      <c r="E2" s="54"/>
      <c r="F2" s="53"/>
      <c r="G2" s="37"/>
    </row>
    <row r="3" spans="1:7" ht="40.5">
      <c r="A3" s="40"/>
      <c r="B3" s="21" t="s">
        <v>35</v>
      </c>
      <c r="C3" s="3" t="s">
        <v>36</v>
      </c>
      <c r="D3" s="10" t="s">
        <v>37</v>
      </c>
      <c r="E3" s="10" t="s">
        <v>38</v>
      </c>
      <c r="F3" s="10" t="s">
        <v>39</v>
      </c>
      <c r="G3" s="10" t="s">
        <v>6</v>
      </c>
    </row>
    <row r="4" spans="1:7" ht="15">
      <c r="A4" s="40"/>
      <c r="B4" s="36" t="s">
        <v>12</v>
      </c>
      <c r="C4" s="37" t="s">
        <v>40</v>
      </c>
      <c r="D4" s="14">
        <v>3660</v>
      </c>
      <c r="E4" s="59">
        <f>F56</f>
        <v>3016.16</v>
      </c>
      <c r="F4" s="14">
        <f>E4-D4</f>
        <v>-643.84000000000015</v>
      </c>
      <c r="G4" s="37"/>
    </row>
    <row r="5" spans="1:7" ht="15">
      <c r="A5" s="40"/>
      <c r="B5" s="36" t="s">
        <v>10</v>
      </c>
      <c r="C5" s="37" t="s">
        <v>41</v>
      </c>
      <c r="D5" s="51">
        <v>1200</v>
      </c>
      <c r="E5" s="60">
        <f>F76</f>
        <v>1319.7</v>
      </c>
      <c r="F5" s="51">
        <f t="shared" ref="F5:F17" si="0">E5-D5</f>
        <v>119.70000000000005</v>
      </c>
      <c r="G5" s="37"/>
    </row>
    <row r="6" spans="1:7" ht="15">
      <c r="A6" s="40"/>
      <c r="B6" s="36"/>
      <c r="C6" s="38" t="s">
        <v>42</v>
      </c>
      <c r="D6" s="14">
        <f>SUM(D4:D5)</f>
        <v>4860</v>
      </c>
      <c r="E6" s="14">
        <f>SUM(E4:E5)</f>
        <v>4335.8599999999997</v>
      </c>
      <c r="F6" s="14">
        <f t="shared" si="0"/>
        <v>-524.14000000000033</v>
      </c>
      <c r="G6" s="37"/>
    </row>
    <row r="7" spans="1:7" ht="15">
      <c r="A7" s="40"/>
      <c r="B7" s="36"/>
      <c r="C7" s="37"/>
      <c r="D7" s="14"/>
      <c r="E7" s="12"/>
      <c r="F7" s="14"/>
      <c r="G7" s="37"/>
    </row>
    <row r="8" spans="1:7" ht="15">
      <c r="A8" s="40"/>
      <c r="B8" s="36" t="s">
        <v>43</v>
      </c>
      <c r="C8" s="39" t="s">
        <v>44</v>
      </c>
      <c r="D8" s="14">
        <v>2000</v>
      </c>
      <c r="E8" s="12">
        <f>F86</f>
        <v>3900</v>
      </c>
      <c r="F8" s="14">
        <f t="shared" si="0"/>
        <v>1900</v>
      </c>
      <c r="G8" s="39"/>
    </row>
    <row r="9" spans="1:7" ht="15">
      <c r="A9" s="40"/>
      <c r="B9" s="36" t="s">
        <v>45</v>
      </c>
      <c r="C9" s="37" t="s">
        <v>46</v>
      </c>
      <c r="D9" s="14">
        <v>200</v>
      </c>
      <c r="E9" s="12">
        <f>F97</f>
        <v>0</v>
      </c>
      <c r="F9" s="14">
        <f t="shared" si="0"/>
        <v>-200</v>
      </c>
      <c r="G9" s="37"/>
    </row>
    <row r="10" spans="1:7" ht="15">
      <c r="A10" s="40"/>
      <c r="B10" s="36" t="s">
        <v>19</v>
      </c>
      <c r="C10" s="37" t="s">
        <v>47</v>
      </c>
      <c r="D10" s="14">
        <v>25</v>
      </c>
      <c r="E10" s="12">
        <f>F119</f>
        <v>-2.1999999999999997</v>
      </c>
      <c r="F10" s="14">
        <f t="shared" si="0"/>
        <v>-27.2</v>
      </c>
      <c r="G10" s="37"/>
    </row>
    <row r="11" spans="1:7" ht="15">
      <c r="A11" s="40"/>
      <c r="B11" s="36" t="s">
        <v>48</v>
      </c>
      <c r="C11" s="37" t="s">
        <v>49</v>
      </c>
      <c r="D11" s="14">
        <v>180</v>
      </c>
      <c r="E11" s="12">
        <f>F126</f>
        <v>0</v>
      </c>
      <c r="F11" s="14">
        <f t="shared" si="0"/>
        <v>-180</v>
      </c>
      <c r="G11" s="37"/>
    </row>
    <row r="12" spans="1:7" ht="15">
      <c r="A12" s="40"/>
      <c r="B12" s="36" t="s">
        <v>50</v>
      </c>
      <c r="C12" s="37" t="s">
        <v>51</v>
      </c>
      <c r="D12" s="14">
        <v>25</v>
      </c>
      <c r="E12" s="12">
        <f>F134</f>
        <v>0</v>
      </c>
      <c r="F12" s="14">
        <f t="shared" si="0"/>
        <v>-25</v>
      </c>
      <c r="G12" s="37"/>
    </row>
    <row r="13" spans="1:7" ht="15">
      <c r="A13" s="40"/>
      <c r="B13" s="36" t="s">
        <v>27</v>
      </c>
      <c r="C13" s="37" t="s">
        <v>52</v>
      </c>
      <c r="D13" s="14">
        <v>1800</v>
      </c>
      <c r="E13" s="12">
        <f>F154</f>
        <v>256.91000000000003</v>
      </c>
      <c r="F13" s="14">
        <f t="shared" si="0"/>
        <v>-1543.09</v>
      </c>
      <c r="G13" s="37"/>
    </row>
    <row r="14" spans="1:7" ht="15">
      <c r="A14" s="40"/>
      <c r="B14" s="24" t="s">
        <v>53</v>
      </c>
      <c r="C14" s="4" t="s">
        <v>54</v>
      </c>
      <c r="D14" s="14">
        <v>150</v>
      </c>
      <c r="E14" s="12">
        <f>F162</f>
        <v>0</v>
      </c>
      <c r="F14" s="14">
        <f t="shared" si="0"/>
        <v>-150</v>
      </c>
      <c r="G14" s="37"/>
    </row>
    <row r="15" spans="1:7" ht="15">
      <c r="A15" s="40"/>
      <c r="B15" s="36" t="s">
        <v>55</v>
      </c>
      <c r="C15" s="37" t="s">
        <v>56</v>
      </c>
      <c r="D15" s="14">
        <v>480</v>
      </c>
      <c r="E15" s="12">
        <f>F170</f>
        <v>0</v>
      </c>
      <c r="F15" s="14">
        <f t="shared" si="0"/>
        <v>-480</v>
      </c>
      <c r="G15" s="4"/>
    </row>
    <row r="16" spans="1:7" ht="15">
      <c r="A16" s="40"/>
      <c r="B16" s="40" t="s">
        <v>16</v>
      </c>
      <c r="C16" s="37" t="s">
        <v>57</v>
      </c>
      <c r="D16" s="51">
        <v>0</v>
      </c>
      <c r="E16" s="52">
        <f>F178</f>
        <v>1850</v>
      </c>
      <c r="F16" s="51">
        <f t="shared" si="0"/>
        <v>1850</v>
      </c>
      <c r="G16" s="37"/>
    </row>
    <row r="17" spans="1:7" ht="15">
      <c r="A17" s="40"/>
      <c r="B17" s="40"/>
      <c r="C17" s="38" t="s">
        <v>42</v>
      </c>
      <c r="D17" s="14">
        <f>SUM(D8:D16)</f>
        <v>4860</v>
      </c>
      <c r="E17" s="12">
        <f>SUM(E8:E16)</f>
        <v>6004.71</v>
      </c>
      <c r="F17" s="14">
        <f t="shared" si="0"/>
        <v>1144.71</v>
      </c>
      <c r="G17" s="37"/>
    </row>
    <row r="18" spans="1:7" ht="15">
      <c r="A18" s="40"/>
      <c r="B18" s="40"/>
      <c r="C18" s="38"/>
      <c r="D18" s="14"/>
      <c r="E18" s="12"/>
      <c r="F18" s="14"/>
      <c r="G18" s="37"/>
    </row>
    <row r="19" spans="1:7" ht="15">
      <c r="A19" s="40"/>
      <c r="B19" s="94" t="s">
        <v>103</v>
      </c>
      <c r="C19" s="95"/>
      <c r="D19" s="95"/>
      <c r="E19" s="95"/>
      <c r="F19" s="95"/>
      <c r="G19" s="37"/>
    </row>
    <row r="20" spans="1:7" ht="15">
      <c r="A20" s="40"/>
      <c r="B20" s="40"/>
      <c r="C20" s="37"/>
      <c r="D20" s="54"/>
      <c r="E20" s="54"/>
      <c r="F20" s="53"/>
      <c r="G20" s="37"/>
    </row>
    <row r="21" spans="1:7" ht="20.25">
      <c r="A21" s="92" t="s">
        <v>59</v>
      </c>
      <c r="B21" s="92"/>
      <c r="C21" s="92"/>
      <c r="D21" s="12"/>
      <c r="E21" s="12"/>
      <c r="F21" s="14"/>
      <c r="G21" s="37"/>
    </row>
    <row r="22" spans="1:7" ht="15">
      <c r="A22" s="40"/>
      <c r="B22" s="40"/>
      <c r="C22" s="37"/>
      <c r="D22" s="54"/>
      <c r="E22" s="54"/>
      <c r="F22" s="53"/>
      <c r="G22" s="37"/>
    </row>
    <row r="23" spans="1:7" ht="15.75">
      <c r="A23" s="90" t="s">
        <v>60</v>
      </c>
      <c r="B23" s="90"/>
      <c r="C23" s="13" t="s">
        <v>40</v>
      </c>
      <c r="D23" s="7" t="s">
        <v>61</v>
      </c>
      <c r="E23" s="9" t="s">
        <v>12</v>
      </c>
      <c r="F23" s="8"/>
      <c r="G23" s="13"/>
    </row>
    <row r="24" spans="1:7" ht="15.75">
      <c r="A24" s="41"/>
      <c r="B24" s="41"/>
      <c r="C24" s="37"/>
      <c r="D24" s="7"/>
      <c r="E24" s="12"/>
      <c r="F24" s="14"/>
      <c r="G24" s="37"/>
    </row>
    <row r="25" spans="1:7" ht="15.75">
      <c r="A25" s="19" t="s">
        <v>0</v>
      </c>
      <c r="B25" s="19" t="s">
        <v>1</v>
      </c>
      <c r="C25" s="3" t="s">
        <v>2</v>
      </c>
      <c r="D25" s="1" t="s">
        <v>3</v>
      </c>
      <c r="E25" s="1" t="s">
        <v>4</v>
      </c>
      <c r="F25" s="1" t="s">
        <v>42</v>
      </c>
      <c r="G25" s="3" t="s">
        <v>6</v>
      </c>
    </row>
    <row r="26" spans="1:7" ht="15">
      <c r="A26" s="61">
        <v>43753</v>
      </c>
      <c r="B26" s="63">
        <v>1668</v>
      </c>
      <c r="C26" s="64" t="s">
        <v>85</v>
      </c>
      <c r="D26" s="62"/>
      <c r="E26" s="62">
        <v>26.01</v>
      </c>
      <c r="F26" s="62">
        <v>26.01</v>
      </c>
      <c r="G26" s="17"/>
    </row>
    <row r="27" spans="1:7" ht="15">
      <c r="A27" s="61">
        <v>43754</v>
      </c>
      <c r="B27" s="63">
        <v>169</v>
      </c>
      <c r="C27" s="64" t="s">
        <v>75</v>
      </c>
      <c r="D27" s="62"/>
      <c r="E27" s="62">
        <v>35</v>
      </c>
      <c r="F27" s="62">
        <f>F26-D27+E27</f>
        <v>61.010000000000005</v>
      </c>
      <c r="G27" s="17"/>
    </row>
    <row r="28" spans="1:7" ht="15">
      <c r="A28" s="61">
        <v>43759</v>
      </c>
      <c r="B28" s="63"/>
      <c r="C28" s="64" t="s">
        <v>25</v>
      </c>
      <c r="D28" s="62"/>
      <c r="E28" s="62">
        <v>300</v>
      </c>
      <c r="F28" s="62">
        <f t="shared" ref="F28:F53" si="1">F27-D28+E28</f>
        <v>361.01</v>
      </c>
      <c r="G28" s="37"/>
    </row>
    <row r="29" spans="1:7" ht="15">
      <c r="A29" s="61">
        <v>43759</v>
      </c>
      <c r="B29" s="63"/>
      <c r="C29" s="64" t="s">
        <v>89</v>
      </c>
      <c r="D29" s="62"/>
      <c r="E29" s="62">
        <v>300</v>
      </c>
      <c r="F29" s="62">
        <f t="shared" si="1"/>
        <v>661.01</v>
      </c>
      <c r="G29" s="17"/>
    </row>
    <row r="30" spans="1:7" ht="15">
      <c r="A30" s="61">
        <v>43774</v>
      </c>
      <c r="B30" s="63">
        <v>2175</v>
      </c>
      <c r="C30" s="64" t="s">
        <v>94</v>
      </c>
      <c r="D30" s="62"/>
      <c r="E30" s="62">
        <v>50</v>
      </c>
      <c r="F30" s="62">
        <f t="shared" si="1"/>
        <v>711.01</v>
      </c>
      <c r="G30" s="17"/>
    </row>
    <row r="31" spans="1:7" ht="15">
      <c r="A31" s="61">
        <v>43775</v>
      </c>
      <c r="B31" s="63">
        <v>6616</v>
      </c>
      <c r="C31" s="64" t="s">
        <v>11</v>
      </c>
      <c r="D31" s="62"/>
      <c r="E31" s="62">
        <v>300</v>
      </c>
      <c r="F31" s="62">
        <f t="shared" si="1"/>
        <v>1011.01</v>
      </c>
      <c r="G31" s="17"/>
    </row>
    <row r="32" spans="1:7" ht="15">
      <c r="A32" s="61">
        <v>43804</v>
      </c>
      <c r="B32" s="63">
        <v>2075</v>
      </c>
      <c r="C32" s="64" t="s">
        <v>95</v>
      </c>
      <c r="D32" s="62"/>
      <c r="E32" s="62">
        <v>50</v>
      </c>
      <c r="F32" s="62">
        <f t="shared" si="1"/>
        <v>1061.01</v>
      </c>
      <c r="G32" s="17"/>
    </row>
    <row r="33" spans="1:7" ht="15">
      <c r="A33" s="61">
        <v>43816</v>
      </c>
      <c r="B33" s="63">
        <v>1066</v>
      </c>
      <c r="C33" s="64" t="s">
        <v>81</v>
      </c>
      <c r="D33" s="62"/>
      <c r="E33" s="62">
        <v>100</v>
      </c>
      <c r="F33" s="62">
        <f t="shared" si="1"/>
        <v>1161.01</v>
      </c>
      <c r="G33" s="17"/>
    </row>
    <row r="34" spans="1:7" ht="15">
      <c r="A34" s="61">
        <v>43818</v>
      </c>
      <c r="B34" s="63"/>
      <c r="C34" s="64" t="s">
        <v>33</v>
      </c>
      <c r="D34" s="62"/>
      <c r="E34" s="62">
        <v>100</v>
      </c>
      <c r="F34" s="62">
        <f t="shared" si="1"/>
        <v>1261.01</v>
      </c>
      <c r="G34" s="17"/>
    </row>
    <row r="35" spans="1:7" ht="15">
      <c r="A35" s="61">
        <v>43857</v>
      </c>
      <c r="B35" s="63">
        <v>2186</v>
      </c>
      <c r="C35" s="64" t="s">
        <v>98</v>
      </c>
      <c r="D35" s="62"/>
      <c r="E35" s="62">
        <v>50</v>
      </c>
      <c r="F35" s="62">
        <f t="shared" si="1"/>
        <v>1311.01</v>
      </c>
      <c r="G35" s="17"/>
    </row>
    <row r="36" spans="1:7" ht="15">
      <c r="A36" s="61">
        <v>43864</v>
      </c>
      <c r="B36" s="63">
        <v>1695</v>
      </c>
      <c r="C36" s="64" t="s">
        <v>85</v>
      </c>
      <c r="D36" s="62"/>
      <c r="E36" s="62">
        <v>30.15</v>
      </c>
      <c r="F36" s="62">
        <f t="shared" si="1"/>
        <v>1341.16</v>
      </c>
      <c r="G36" s="17"/>
    </row>
    <row r="37" spans="1:7" ht="15">
      <c r="A37" s="61">
        <v>43876</v>
      </c>
      <c r="B37" s="63">
        <v>1035</v>
      </c>
      <c r="C37" s="64" t="s">
        <v>74</v>
      </c>
      <c r="D37" s="62"/>
      <c r="E37" s="62">
        <v>100</v>
      </c>
      <c r="F37" s="62">
        <f t="shared" si="1"/>
        <v>1441.16</v>
      </c>
      <c r="G37" s="17"/>
    </row>
    <row r="38" spans="1:7" ht="15">
      <c r="A38" s="61">
        <v>43876</v>
      </c>
      <c r="B38" s="63"/>
      <c r="C38" s="64" t="s">
        <v>25</v>
      </c>
      <c r="D38" s="62"/>
      <c r="E38" s="62">
        <v>100</v>
      </c>
      <c r="F38" s="62">
        <f t="shared" si="1"/>
        <v>1541.16</v>
      </c>
      <c r="G38" s="17"/>
    </row>
    <row r="39" spans="1:7" ht="15">
      <c r="A39" s="61">
        <v>43889</v>
      </c>
      <c r="B39" s="63">
        <v>1049</v>
      </c>
      <c r="C39" s="64" t="s">
        <v>99</v>
      </c>
      <c r="D39" s="62"/>
      <c r="E39" s="62">
        <v>100</v>
      </c>
      <c r="F39" s="62">
        <f t="shared" si="1"/>
        <v>1641.16</v>
      </c>
      <c r="G39" s="17"/>
    </row>
    <row r="40" spans="1:7" ht="15">
      <c r="A40" s="61">
        <v>43899</v>
      </c>
      <c r="B40" s="63"/>
      <c r="C40" s="64" t="s">
        <v>33</v>
      </c>
      <c r="D40" s="62"/>
      <c r="E40" s="62">
        <v>100</v>
      </c>
      <c r="F40" s="62">
        <f t="shared" si="1"/>
        <v>1741.16</v>
      </c>
      <c r="G40" s="17"/>
    </row>
    <row r="41" spans="1:7" ht="15">
      <c r="A41" s="61">
        <v>43906</v>
      </c>
      <c r="B41" s="63"/>
      <c r="C41" s="64" t="s">
        <v>99</v>
      </c>
      <c r="D41" s="62"/>
      <c r="E41" s="62">
        <v>100</v>
      </c>
      <c r="F41" s="62">
        <f t="shared" si="1"/>
        <v>1841.16</v>
      </c>
      <c r="G41" s="17"/>
    </row>
    <row r="42" spans="1:7" ht="15">
      <c r="A42" s="61">
        <v>43971</v>
      </c>
      <c r="B42" s="63">
        <v>7054</v>
      </c>
      <c r="C42" s="64" t="s">
        <v>99</v>
      </c>
      <c r="D42" s="62"/>
      <c r="E42" s="62">
        <v>100</v>
      </c>
      <c r="F42" s="62">
        <f t="shared" si="1"/>
        <v>1941.16</v>
      </c>
      <c r="G42" s="17"/>
    </row>
    <row r="43" spans="1:7" ht="15">
      <c r="A43" s="61">
        <v>44011</v>
      </c>
      <c r="B43" s="63">
        <v>177</v>
      </c>
      <c r="C43" s="64" t="s">
        <v>75</v>
      </c>
      <c r="D43" s="62"/>
      <c r="E43" s="62">
        <v>25</v>
      </c>
      <c r="F43" s="62">
        <f t="shared" si="1"/>
        <v>1966.16</v>
      </c>
      <c r="G43" s="17"/>
    </row>
    <row r="44" spans="1:7" ht="15">
      <c r="A44" s="61">
        <v>44018</v>
      </c>
      <c r="B44" s="63">
        <v>6697</v>
      </c>
      <c r="C44" s="64" t="s">
        <v>11</v>
      </c>
      <c r="D44" s="62"/>
      <c r="E44" s="62">
        <v>200</v>
      </c>
      <c r="F44" s="62">
        <f t="shared" si="1"/>
        <v>2166.16</v>
      </c>
      <c r="G44" s="17"/>
    </row>
    <row r="45" spans="1:7" ht="15">
      <c r="A45" s="61">
        <v>44022</v>
      </c>
      <c r="B45" s="63">
        <v>500</v>
      </c>
      <c r="C45" s="64" t="s">
        <v>29</v>
      </c>
      <c r="D45" s="62"/>
      <c r="E45" s="62">
        <v>50</v>
      </c>
      <c r="F45" s="62">
        <f t="shared" si="1"/>
        <v>2216.16</v>
      </c>
      <c r="G45" s="17"/>
    </row>
    <row r="46" spans="1:7" ht="15">
      <c r="A46" s="61">
        <v>44032</v>
      </c>
      <c r="B46" s="63">
        <v>3330</v>
      </c>
      <c r="C46" s="64" t="s">
        <v>100</v>
      </c>
      <c r="D46" s="62"/>
      <c r="E46" s="62">
        <v>100</v>
      </c>
      <c r="F46" s="62">
        <f t="shared" si="1"/>
        <v>2316.16</v>
      </c>
      <c r="G46" s="17"/>
    </row>
    <row r="47" spans="1:7" ht="15">
      <c r="A47" s="33">
        <v>44035</v>
      </c>
      <c r="B47" s="17">
        <v>2095</v>
      </c>
      <c r="C47" s="15" t="s">
        <v>95</v>
      </c>
      <c r="D47" s="16"/>
      <c r="E47" s="16">
        <v>100</v>
      </c>
      <c r="F47" s="62">
        <f t="shared" si="1"/>
        <v>2416.16</v>
      </c>
      <c r="G47" s="17"/>
    </row>
    <row r="48" spans="1:7" ht="15">
      <c r="A48" s="33">
        <v>44053</v>
      </c>
      <c r="B48" s="17">
        <v>1281</v>
      </c>
      <c r="C48" s="15" t="s">
        <v>32</v>
      </c>
      <c r="D48" s="16"/>
      <c r="E48" s="16">
        <v>100</v>
      </c>
      <c r="F48" s="62">
        <f t="shared" si="1"/>
        <v>2516.16</v>
      </c>
      <c r="G48" s="17"/>
    </row>
    <row r="49" spans="1:7" ht="15">
      <c r="A49" s="33">
        <v>44054</v>
      </c>
      <c r="B49" s="17">
        <v>385932</v>
      </c>
      <c r="C49" s="15" t="s">
        <v>25</v>
      </c>
      <c r="D49" s="16"/>
      <c r="E49" s="16">
        <v>100</v>
      </c>
      <c r="F49" s="62">
        <f t="shared" si="1"/>
        <v>2616.16</v>
      </c>
      <c r="G49" s="17"/>
    </row>
    <row r="50" spans="1:7" ht="15">
      <c r="A50" s="33">
        <v>44063</v>
      </c>
      <c r="B50" s="17">
        <v>1037</v>
      </c>
      <c r="C50" s="15" t="s">
        <v>74</v>
      </c>
      <c r="D50" s="16"/>
      <c r="E50" s="16">
        <v>100</v>
      </c>
      <c r="F50" s="62">
        <f t="shared" si="1"/>
        <v>2716.16</v>
      </c>
      <c r="G50" s="17"/>
    </row>
    <row r="51" spans="1:7" ht="15">
      <c r="A51" s="33">
        <v>44095</v>
      </c>
      <c r="B51" s="17">
        <v>386848</v>
      </c>
      <c r="C51" s="15" t="s">
        <v>25</v>
      </c>
      <c r="D51" s="16"/>
      <c r="E51" s="16">
        <v>100</v>
      </c>
      <c r="F51" s="62">
        <f t="shared" si="1"/>
        <v>2816.16</v>
      </c>
      <c r="G51" s="17"/>
    </row>
    <row r="52" spans="1:7" ht="15">
      <c r="A52" s="33">
        <v>44095</v>
      </c>
      <c r="B52" s="17">
        <v>7098</v>
      </c>
      <c r="C52" s="15" t="s">
        <v>99</v>
      </c>
      <c r="D52" s="16"/>
      <c r="E52" s="16">
        <v>100</v>
      </c>
      <c r="F52" s="62">
        <f t="shared" si="1"/>
        <v>2916.16</v>
      </c>
      <c r="G52" s="17"/>
    </row>
    <row r="53" spans="1:7" ht="15">
      <c r="A53" s="33">
        <v>44104</v>
      </c>
      <c r="B53" s="17">
        <v>1513</v>
      </c>
      <c r="C53" s="15" t="s">
        <v>101</v>
      </c>
      <c r="D53" s="16"/>
      <c r="E53" s="16">
        <v>100</v>
      </c>
      <c r="F53" s="62">
        <f t="shared" si="1"/>
        <v>3016.16</v>
      </c>
      <c r="G53" s="17"/>
    </row>
    <row r="54" spans="1:7" ht="15">
      <c r="A54" s="33"/>
      <c r="B54" s="17"/>
      <c r="C54" s="15"/>
      <c r="D54" s="16"/>
      <c r="E54" s="16"/>
      <c r="F54" s="16"/>
      <c r="G54" s="17"/>
    </row>
    <row r="55" spans="1:7" ht="15">
      <c r="A55" s="49"/>
      <c r="B55" s="6"/>
      <c r="C55" s="15"/>
      <c r="D55" s="16"/>
      <c r="E55" s="2"/>
      <c r="F55" s="53"/>
      <c r="G55" s="37"/>
    </row>
    <row r="56" spans="1:7" ht="15">
      <c r="A56" s="40"/>
      <c r="B56" s="40"/>
      <c r="C56" s="38" t="s">
        <v>63</v>
      </c>
      <c r="D56" s="12">
        <f>SUM(D26:D55)</f>
        <v>0</v>
      </c>
      <c r="E56" s="12">
        <f>SUM(E26:E55)</f>
        <v>3016.16</v>
      </c>
      <c r="F56" s="14">
        <f>E56-D56</f>
        <v>3016.16</v>
      </c>
      <c r="G56" s="37"/>
    </row>
    <row r="57" spans="1:7" ht="15.75">
      <c r="A57" s="40"/>
      <c r="B57" s="40"/>
      <c r="C57" s="38"/>
      <c r="D57" s="12"/>
      <c r="E57" s="12"/>
      <c r="F57" s="8"/>
      <c r="G57" s="13"/>
    </row>
    <row r="58" spans="1:7" ht="15.75">
      <c r="A58" s="40"/>
      <c r="B58" s="40"/>
      <c r="C58" s="38"/>
      <c r="D58" s="12"/>
      <c r="E58" s="12"/>
      <c r="F58" s="8"/>
      <c r="G58" s="37"/>
    </row>
    <row r="59" spans="1:7" ht="15.75">
      <c r="A59" s="90" t="s">
        <v>60</v>
      </c>
      <c r="B59" s="90"/>
      <c r="C59" s="13" t="s">
        <v>41</v>
      </c>
      <c r="D59" s="7" t="s">
        <v>61</v>
      </c>
      <c r="E59" s="9" t="s">
        <v>10</v>
      </c>
      <c r="F59" s="14"/>
      <c r="G59" s="37"/>
    </row>
    <row r="60" spans="1:7" ht="15.75">
      <c r="A60" s="41"/>
      <c r="B60" s="41"/>
      <c r="C60" s="37"/>
      <c r="D60" s="7"/>
      <c r="E60" s="12"/>
      <c r="F60" s="53"/>
      <c r="G60" s="3" t="s">
        <v>6</v>
      </c>
    </row>
    <row r="61" spans="1:7" ht="15.75">
      <c r="A61" s="19" t="s">
        <v>0</v>
      </c>
      <c r="B61" s="19" t="s">
        <v>1</v>
      </c>
      <c r="C61" s="3" t="s">
        <v>2</v>
      </c>
      <c r="D61" s="1" t="s">
        <v>3</v>
      </c>
      <c r="E61" s="1" t="s">
        <v>4</v>
      </c>
      <c r="F61" s="1" t="s">
        <v>42</v>
      </c>
      <c r="G61" s="3"/>
    </row>
    <row r="62" spans="1:7" ht="15">
      <c r="A62" s="61">
        <v>43757</v>
      </c>
      <c r="B62" s="63">
        <v>1171</v>
      </c>
      <c r="C62" s="64" t="s">
        <v>86</v>
      </c>
      <c r="D62" s="62">
        <v>355.13</v>
      </c>
      <c r="E62" s="62"/>
      <c r="F62" s="65">
        <v>-355.13</v>
      </c>
      <c r="G62" s="72" t="s">
        <v>87</v>
      </c>
    </row>
    <row r="63" spans="1:7" ht="30">
      <c r="A63" s="61">
        <v>43758</v>
      </c>
      <c r="B63" s="63">
        <v>1172</v>
      </c>
      <c r="C63" s="64" t="s">
        <v>88</v>
      </c>
      <c r="D63" s="62">
        <v>87.38</v>
      </c>
      <c r="E63" s="62"/>
      <c r="F63" s="65">
        <f>F62-D63+E63</f>
        <v>-442.51</v>
      </c>
      <c r="G63" s="72" t="s">
        <v>87</v>
      </c>
    </row>
    <row r="64" spans="1:7" ht="15.75">
      <c r="A64" s="61">
        <v>43759</v>
      </c>
      <c r="B64" s="63"/>
      <c r="C64" s="64" t="s">
        <v>9</v>
      </c>
      <c r="D64" s="62"/>
      <c r="E64" s="62">
        <v>2580</v>
      </c>
      <c r="F64" s="65">
        <f>F63-D64+E64</f>
        <v>2137.4899999999998</v>
      </c>
      <c r="G64" s="73"/>
    </row>
    <row r="65" spans="1:7" ht="30">
      <c r="A65" s="61">
        <v>43759</v>
      </c>
      <c r="B65" s="63">
        <v>1173</v>
      </c>
      <c r="C65" s="64" t="s">
        <v>90</v>
      </c>
      <c r="D65" s="62">
        <v>750</v>
      </c>
      <c r="E65" s="62"/>
      <c r="F65" s="65">
        <f>F64-D65+E65</f>
        <v>1387.4899999999998</v>
      </c>
      <c r="G65" s="72" t="s">
        <v>91</v>
      </c>
    </row>
    <row r="66" spans="1:7" ht="15">
      <c r="A66" s="61">
        <v>43759</v>
      </c>
      <c r="B66" s="63">
        <v>1174</v>
      </c>
      <c r="C66" s="64" t="s">
        <v>92</v>
      </c>
      <c r="D66" s="62">
        <v>67.790000000000006</v>
      </c>
      <c r="E66" s="62"/>
      <c r="F66" s="65">
        <f>F65-D66+E66</f>
        <v>1319.6999999999998</v>
      </c>
      <c r="G66" s="72" t="s">
        <v>91</v>
      </c>
    </row>
    <row r="67" spans="1:7" ht="15.75">
      <c r="A67" s="61"/>
      <c r="B67" s="63"/>
      <c r="C67" s="64"/>
      <c r="D67" s="62"/>
      <c r="E67" s="62"/>
      <c r="F67" s="65"/>
      <c r="G67" s="3"/>
    </row>
    <row r="68" spans="1:7" ht="15.75">
      <c r="A68" s="66"/>
      <c r="B68" s="48"/>
      <c r="C68" s="64"/>
      <c r="D68" s="62"/>
      <c r="E68" s="62"/>
      <c r="F68" s="65"/>
      <c r="G68" s="3"/>
    </row>
    <row r="69" spans="1:7" ht="15.75">
      <c r="A69" s="66"/>
      <c r="B69" s="48"/>
      <c r="C69" s="64"/>
      <c r="D69" s="62"/>
      <c r="E69" s="62"/>
      <c r="F69" s="65"/>
      <c r="G69" s="3"/>
    </row>
    <row r="70" spans="1:7" ht="15.75">
      <c r="A70" s="66"/>
      <c r="B70" s="48"/>
      <c r="C70" s="64"/>
      <c r="D70" s="62"/>
      <c r="E70" s="62"/>
      <c r="F70" s="65"/>
      <c r="G70" s="3"/>
    </row>
    <row r="71" spans="1:7" ht="15.75">
      <c r="A71" s="66"/>
      <c r="B71" s="48"/>
      <c r="C71" s="64"/>
      <c r="D71" s="62"/>
      <c r="E71" s="67"/>
      <c r="F71" s="65"/>
      <c r="G71" s="3"/>
    </row>
    <row r="72" spans="1:7" ht="15.75">
      <c r="A72" s="66"/>
      <c r="B72" s="48"/>
      <c r="C72" s="64"/>
      <c r="D72" s="62"/>
      <c r="E72" s="67"/>
      <c r="F72" s="65"/>
      <c r="G72" s="3"/>
    </row>
    <row r="73" spans="1:7" ht="15.75">
      <c r="A73" s="66"/>
      <c r="B73" s="48"/>
      <c r="C73" s="64"/>
      <c r="D73" s="62"/>
      <c r="E73" s="67"/>
      <c r="F73" s="65"/>
      <c r="G73" s="3"/>
    </row>
    <row r="74" spans="1:7" ht="15.75">
      <c r="A74" s="68"/>
      <c r="B74" s="68"/>
      <c r="C74" s="69"/>
      <c r="D74" s="67"/>
      <c r="E74" s="67"/>
      <c r="F74" s="70"/>
      <c r="G74" s="37"/>
    </row>
    <row r="75" spans="1:7" ht="15">
      <c r="A75" s="40"/>
      <c r="B75" s="40"/>
      <c r="C75" s="37"/>
      <c r="D75" s="12"/>
      <c r="E75" s="12"/>
      <c r="F75" s="53"/>
      <c r="G75" s="37"/>
    </row>
    <row r="76" spans="1:7" ht="15">
      <c r="A76" s="40"/>
      <c r="B76" s="40"/>
      <c r="C76" s="38" t="s">
        <v>63</v>
      </c>
      <c r="D76" s="12">
        <f>SUM(D62:D75)</f>
        <v>1260.3</v>
      </c>
      <c r="E76" s="12">
        <f>SUM(E62:E75)</f>
        <v>2580</v>
      </c>
      <c r="F76" s="14">
        <f>E76-D76</f>
        <v>1319.7</v>
      </c>
      <c r="G76" s="37"/>
    </row>
    <row r="77" spans="1:7" ht="15">
      <c r="A77" s="40"/>
      <c r="B77" s="40"/>
      <c r="C77" s="37"/>
      <c r="D77" s="54"/>
      <c r="E77" s="54"/>
      <c r="F77" s="14"/>
      <c r="G77" s="37"/>
    </row>
    <row r="78" spans="1:7" ht="15">
      <c r="A78" s="40"/>
      <c r="B78" s="40"/>
      <c r="C78" s="38"/>
      <c r="D78" s="12"/>
      <c r="E78" s="12"/>
      <c r="F78" s="14"/>
      <c r="G78" s="37"/>
    </row>
    <row r="79" spans="1:7" ht="20.25">
      <c r="A79" s="92" t="s">
        <v>64</v>
      </c>
      <c r="B79" s="92"/>
      <c r="C79" s="92"/>
      <c r="D79" s="12"/>
      <c r="E79" s="12"/>
      <c r="F79" s="14"/>
      <c r="G79" s="13"/>
    </row>
    <row r="80" spans="1:7" ht="15">
      <c r="A80" s="40"/>
      <c r="B80" s="40"/>
      <c r="C80" s="37"/>
      <c r="D80" s="12"/>
      <c r="E80" s="12"/>
      <c r="F80" s="14"/>
      <c r="G80" s="37"/>
    </row>
    <row r="81" spans="1:7" ht="15.75">
      <c r="A81" s="90" t="s">
        <v>60</v>
      </c>
      <c r="B81" s="90"/>
      <c r="C81" s="13" t="s">
        <v>44</v>
      </c>
      <c r="D81" s="7" t="s">
        <v>61</v>
      </c>
      <c r="E81" s="9" t="s">
        <v>43</v>
      </c>
      <c r="F81" s="14"/>
      <c r="G81" s="37"/>
    </row>
    <row r="82" spans="1:7" ht="15.75">
      <c r="A82" s="41"/>
      <c r="B82" s="41"/>
      <c r="C82" s="37"/>
      <c r="D82" s="7"/>
      <c r="E82" s="12"/>
      <c r="F82" s="14"/>
      <c r="G82" s="3" t="s">
        <v>6</v>
      </c>
    </row>
    <row r="83" spans="1:7" ht="15.75">
      <c r="A83" s="19" t="s">
        <v>0</v>
      </c>
      <c r="B83" s="19" t="s">
        <v>1</v>
      </c>
      <c r="C83" s="3" t="s">
        <v>2</v>
      </c>
      <c r="D83" s="1" t="s">
        <v>3</v>
      </c>
      <c r="E83" s="1" t="s">
        <v>4</v>
      </c>
      <c r="F83" s="1" t="s">
        <v>42</v>
      </c>
      <c r="G83" s="37"/>
    </row>
    <row r="84" spans="1:7" ht="30">
      <c r="A84" s="22">
        <v>43809</v>
      </c>
      <c r="B84" s="23">
        <v>1176</v>
      </c>
      <c r="C84" s="4" t="s">
        <v>104</v>
      </c>
      <c r="D84" s="16">
        <v>3900</v>
      </c>
      <c r="E84" s="14"/>
      <c r="F84" s="43">
        <v>3900</v>
      </c>
      <c r="G84" s="71" t="s">
        <v>105</v>
      </c>
    </row>
    <row r="85" spans="1:7" ht="15">
      <c r="A85" s="40"/>
      <c r="B85" s="40"/>
      <c r="C85" s="37"/>
      <c r="D85" s="54"/>
      <c r="E85" s="54"/>
      <c r="F85" s="53"/>
      <c r="G85" s="37"/>
    </row>
    <row r="86" spans="1:7" ht="15">
      <c r="A86" s="40"/>
      <c r="B86" s="40"/>
      <c r="C86" s="38" t="s">
        <v>63</v>
      </c>
      <c r="D86" s="12">
        <f>SUM(D84:D85)</f>
        <v>3900</v>
      </c>
      <c r="E86" s="12">
        <f>SUM(E84:E85)</f>
        <v>0</v>
      </c>
      <c r="F86" s="14">
        <f>D86-E86</f>
        <v>3900</v>
      </c>
      <c r="G86" s="37"/>
    </row>
    <row r="87" spans="1:7" ht="15">
      <c r="A87" s="40"/>
      <c r="B87" s="40"/>
      <c r="C87" s="38"/>
      <c r="D87" s="12"/>
      <c r="E87" s="12"/>
      <c r="F87" s="14"/>
      <c r="G87" s="37"/>
    </row>
    <row r="88" spans="1:7" ht="15.75">
      <c r="A88" s="40"/>
      <c r="B88" s="40"/>
      <c r="C88" s="37"/>
      <c r="D88" s="54"/>
      <c r="E88" s="54"/>
      <c r="F88" s="53"/>
      <c r="G88" s="13"/>
    </row>
    <row r="89" spans="1:7" ht="15.75">
      <c r="A89" s="90" t="s">
        <v>60</v>
      </c>
      <c r="B89" s="90"/>
      <c r="C89" s="13" t="s">
        <v>46</v>
      </c>
      <c r="D89" s="7" t="s">
        <v>61</v>
      </c>
      <c r="E89" s="9" t="s">
        <v>45</v>
      </c>
      <c r="F89" s="14"/>
      <c r="G89" s="37"/>
    </row>
    <row r="90" spans="1:7" ht="15.75">
      <c r="A90" s="41"/>
      <c r="B90" s="41"/>
      <c r="C90" s="37"/>
      <c r="D90" s="7"/>
      <c r="E90" s="12"/>
      <c r="F90" s="12"/>
      <c r="G90" s="3" t="s">
        <v>6</v>
      </c>
    </row>
    <row r="91" spans="1:7" ht="15.75">
      <c r="A91" s="19" t="s">
        <v>0</v>
      </c>
      <c r="B91" s="19" t="s">
        <v>1</v>
      </c>
      <c r="C91" s="3" t="s">
        <v>2</v>
      </c>
      <c r="D91" s="1" t="s">
        <v>3</v>
      </c>
      <c r="E91" s="1" t="s">
        <v>4</v>
      </c>
      <c r="F91" s="1" t="s">
        <v>42</v>
      </c>
      <c r="G91" s="37"/>
    </row>
    <row r="92" spans="1:7" ht="15">
      <c r="A92" s="50"/>
      <c r="B92" s="40"/>
      <c r="C92" s="37"/>
      <c r="D92" s="14"/>
      <c r="E92" s="14"/>
      <c r="F92" s="14"/>
      <c r="G92" s="37"/>
    </row>
    <row r="93" spans="1:7" ht="15">
      <c r="A93" s="50"/>
      <c r="B93" s="40"/>
      <c r="C93" s="37"/>
      <c r="D93" s="14"/>
      <c r="E93" s="14"/>
      <c r="F93" s="14"/>
      <c r="G93" s="37"/>
    </row>
    <row r="94" spans="1:7" ht="15">
      <c r="A94" s="50"/>
      <c r="B94" s="40"/>
      <c r="C94" s="37"/>
      <c r="D94" s="14"/>
      <c r="E94" s="14"/>
      <c r="F94" s="14"/>
      <c r="G94" s="37"/>
    </row>
    <row r="95" spans="1:7" ht="15">
      <c r="A95" s="50"/>
      <c r="B95" s="40"/>
      <c r="C95" s="37"/>
      <c r="D95" s="14"/>
      <c r="E95" s="14"/>
      <c r="F95" s="14"/>
      <c r="G95" s="37"/>
    </row>
    <row r="96" spans="1:7" ht="15">
      <c r="A96" s="50"/>
      <c r="B96" s="40"/>
      <c r="C96" s="37"/>
      <c r="D96" s="14"/>
      <c r="E96" s="14"/>
      <c r="F96" s="14"/>
      <c r="G96" s="45"/>
    </row>
    <row r="97" spans="1:7" ht="15">
      <c r="A97" s="40"/>
      <c r="B97" s="40"/>
      <c r="C97" s="38" t="s">
        <v>63</v>
      </c>
      <c r="D97" s="12">
        <f>SUM(D92:D96)</f>
        <v>0</v>
      </c>
      <c r="E97" s="12">
        <f>SUM(E92:E96)</f>
        <v>0</v>
      </c>
      <c r="F97" s="14">
        <f>D97-E97</f>
        <v>0</v>
      </c>
      <c r="G97" s="37"/>
    </row>
    <row r="98" spans="1:7" ht="15.75">
      <c r="A98" s="40"/>
      <c r="B98" s="40"/>
      <c r="C98" s="38"/>
      <c r="D98" s="12"/>
      <c r="E98" s="12"/>
      <c r="F98" s="8"/>
      <c r="G98" s="13"/>
    </row>
    <row r="99" spans="1:7" ht="15.75">
      <c r="A99" s="40"/>
      <c r="B99" s="40"/>
      <c r="C99" s="38"/>
      <c r="D99" s="12"/>
      <c r="E99" s="12"/>
      <c r="F99" s="8"/>
      <c r="G99" s="13"/>
    </row>
    <row r="100" spans="1:7" ht="15.75">
      <c r="A100" s="40"/>
      <c r="B100" s="40"/>
      <c r="C100" s="37"/>
      <c r="D100" s="12"/>
      <c r="E100" s="12"/>
      <c r="F100" s="14"/>
      <c r="G100" s="13"/>
    </row>
    <row r="101" spans="1:7" ht="15.75">
      <c r="A101" s="90" t="s">
        <v>60</v>
      </c>
      <c r="B101" s="90"/>
      <c r="C101" s="13" t="s">
        <v>47</v>
      </c>
      <c r="D101" s="7" t="s">
        <v>61</v>
      </c>
      <c r="E101" s="9" t="s">
        <v>19</v>
      </c>
      <c r="F101" s="14"/>
      <c r="G101" s="14"/>
    </row>
    <row r="102" spans="1:7" ht="15.75">
      <c r="A102" s="41"/>
      <c r="B102" s="41"/>
      <c r="C102" s="37"/>
      <c r="D102" s="7"/>
      <c r="E102" s="12"/>
      <c r="F102" s="14"/>
      <c r="G102" s="3" t="s">
        <v>6</v>
      </c>
    </row>
    <row r="103" spans="1:7" ht="15.75">
      <c r="A103" s="19" t="s">
        <v>0</v>
      </c>
      <c r="B103" s="19" t="s">
        <v>1</v>
      </c>
      <c r="C103" s="3" t="s">
        <v>2</v>
      </c>
      <c r="D103" s="1" t="s">
        <v>3</v>
      </c>
      <c r="E103" s="1" t="s">
        <v>4</v>
      </c>
      <c r="F103" s="1" t="s">
        <v>42</v>
      </c>
      <c r="G103" s="37"/>
    </row>
    <row r="104" spans="1:7" ht="15">
      <c r="A104" s="33">
        <v>43769</v>
      </c>
      <c r="B104" s="17"/>
      <c r="C104" s="15" t="s">
        <v>18</v>
      </c>
      <c r="D104" s="16"/>
      <c r="E104" s="16">
        <v>0.32</v>
      </c>
      <c r="F104" s="12">
        <v>-0.32</v>
      </c>
      <c r="G104" s="37"/>
    </row>
    <row r="105" spans="1:7" ht="15">
      <c r="A105" s="33">
        <v>43798</v>
      </c>
      <c r="B105" s="17"/>
      <c r="C105" s="15" t="s">
        <v>18</v>
      </c>
      <c r="D105" s="16"/>
      <c r="E105" s="16">
        <v>0.32</v>
      </c>
      <c r="F105" s="12">
        <f t="shared" ref="F105:F115" si="2">F104+D105-E105</f>
        <v>-0.64</v>
      </c>
      <c r="G105" s="37"/>
    </row>
    <row r="106" spans="1:7" ht="15">
      <c r="A106" s="33">
        <v>43830</v>
      </c>
      <c r="B106" s="17"/>
      <c r="C106" s="15" t="s">
        <v>18</v>
      </c>
      <c r="D106" s="16"/>
      <c r="E106" s="16">
        <v>0.34</v>
      </c>
      <c r="F106" s="12">
        <f t="shared" si="2"/>
        <v>-0.98</v>
      </c>
      <c r="G106" s="37"/>
    </row>
    <row r="107" spans="1:7" ht="15">
      <c r="A107" s="33">
        <v>43861</v>
      </c>
      <c r="B107" s="17"/>
      <c r="C107" s="15" t="s">
        <v>18</v>
      </c>
      <c r="D107" s="16"/>
      <c r="E107" s="16">
        <v>0.21</v>
      </c>
      <c r="F107" s="12">
        <f t="shared" si="2"/>
        <v>-1.19</v>
      </c>
      <c r="G107" s="37"/>
    </row>
    <row r="108" spans="1:7" ht="15">
      <c r="A108" s="33">
        <v>43889</v>
      </c>
      <c r="B108" s="17"/>
      <c r="C108" s="15" t="s">
        <v>18</v>
      </c>
      <c r="D108" s="16"/>
      <c r="E108" s="16">
        <v>0.17</v>
      </c>
      <c r="F108" s="12">
        <f t="shared" si="2"/>
        <v>-1.3599999999999999</v>
      </c>
      <c r="G108" s="37"/>
    </row>
    <row r="109" spans="1:7" ht="15">
      <c r="A109" s="33">
        <v>43921</v>
      </c>
      <c r="B109" s="17"/>
      <c r="C109" s="15" t="s">
        <v>18</v>
      </c>
      <c r="D109" s="16"/>
      <c r="E109" s="16">
        <v>0.2</v>
      </c>
      <c r="F109" s="12">
        <f t="shared" si="2"/>
        <v>-1.5599999999999998</v>
      </c>
      <c r="G109" s="37"/>
    </row>
    <row r="110" spans="1:7" ht="15">
      <c r="A110" s="33">
        <v>43951</v>
      </c>
      <c r="B110" s="17"/>
      <c r="C110" s="15" t="s">
        <v>18</v>
      </c>
      <c r="D110" s="16"/>
      <c r="E110" s="16">
        <v>0.2</v>
      </c>
      <c r="F110" s="12">
        <f t="shared" si="2"/>
        <v>-1.7599999999999998</v>
      </c>
      <c r="G110" s="37"/>
    </row>
    <row r="111" spans="1:7" ht="15">
      <c r="A111" s="33">
        <v>43982</v>
      </c>
      <c r="B111" s="17"/>
      <c r="C111" s="15" t="s">
        <v>18</v>
      </c>
      <c r="D111" s="16"/>
      <c r="E111" s="16">
        <v>0.2</v>
      </c>
      <c r="F111" s="12">
        <f t="shared" si="2"/>
        <v>-1.9599999999999997</v>
      </c>
      <c r="G111" s="37"/>
    </row>
    <row r="112" spans="1:7" ht="15">
      <c r="A112" s="33">
        <v>44012</v>
      </c>
      <c r="B112" s="6"/>
      <c r="C112" s="15" t="s">
        <v>18</v>
      </c>
      <c r="D112" s="16"/>
      <c r="E112" s="2">
        <v>0.12</v>
      </c>
      <c r="F112" s="12">
        <f t="shared" si="2"/>
        <v>-2.0799999999999996</v>
      </c>
      <c r="G112" s="37"/>
    </row>
    <row r="113" spans="1:7" ht="15">
      <c r="A113" s="55">
        <v>44043</v>
      </c>
      <c r="B113" s="6"/>
      <c r="C113" s="15" t="s">
        <v>18</v>
      </c>
      <c r="D113" s="16"/>
      <c r="E113" s="2">
        <v>0.04</v>
      </c>
      <c r="F113" s="12">
        <f t="shared" si="2"/>
        <v>-2.1199999999999997</v>
      </c>
      <c r="G113" s="37"/>
    </row>
    <row r="114" spans="1:7" ht="15">
      <c r="A114" s="55">
        <v>44074</v>
      </c>
      <c r="B114" s="6"/>
      <c r="C114" s="15" t="s">
        <v>18</v>
      </c>
      <c r="D114" s="16"/>
      <c r="E114" s="2">
        <v>0.04</v>
      </c>
      <c r="F114" s="12">
        <f t="shared" si="2"/>
        <v>-2.1599999999999997</v>
      </c>
      <c r="G114" s="37"/>
    </row>
    <row r="115" spans="1:7" ht="15">
      <c r="A115" s="55">
        <v>44104</v>
      </c>
      <c r="B115" s="6"/>
      <c r="C115" s="15" t="s">
        <v>18</v>
      </c>
      <c r="D115" s="16"/>
      <c r="E115" s="2">
        <v>0.04</v>
      </c>
      <c r="F115" s="12">
        <f t="shared" si="2"/>
        <v>-2.1999999999999997</v>
      </c>
      <c r="G115" s="37"/>
    </row>
    <row r="116" spans="1:7" ht="15">
      <c r="A116" s="58"/>
      <c r="B116" s="40"/>
      <c r="C116" s="39"/>
      <c r="D116" s="12"/>
      <c r="E116" s="12"/>
      <c r="F116" s="12"/>
      <c r="G116" s="37"/>
    </row>
    <row r="117" spans="1:7" ht="15">
      <c r="A117" s="58"/>
      <c r="B117" s="40"/>
      <c r="C117" s="39"/>
      <c r="D117" s="12"/>
      <c r="E117" s="12"/>
      <c r="F117" s="12"/>
      <c r="G117" s="37"/>
    </row>
    <row r="118" spans="1:7" ht="15">
      <c r="A118" s="58"/>
      <c r="B118" s="40"/>
      <c r="C118" s="39"/>
      <c r="D118" s="12"/>
      <c r="E118" s="12"/>
      <c r="F118" s="12"/>
      <c r="G118" s="37"/>
    </row>
    <row r="119" spans="1:7" ht="15">
      <c r="A119" s="40"/>
      <c r="B119" s="40"/>
      <c r="C119" s="11" t="s">
        <v>42</v>
      </c>
      <c r="D119" s="12">
        <f>SUM(D104:D116)</f>
        <v>0</v>
      </c>
      <c r="E119" s="12">
        <f>SUM(E104:E117)</f>
        <v>2.1999999999999997</v>
      </c>
      <c r="F119" s="14">
        <f>D119-E119</f>
        <v>-2.1999999999999997</v>
      </c>
      <c r="G119" s="37"/>
    </row>
    <row r="120" spans="1:7" ht="15">
      <c r="A120" s="40"/>
      <c r="B120" s="40"/>
      <c r="C120" s="37"/>
      <c r="D120" s="54"/>
      <c r="E120" s="54"/>
      <c r="F120" s="53"/>
      <c r="G120" s="37"/>
    </row>
    <row r="121" spans="1:7" ht="15.75">
      <c r="A121" s="90" t="s">
        <v>60</v>
      </c>
      <c r="B121" s="90"/>
      <c r="C121" s="13" t="s">
        <v>49</v>
      </c>
      <c r="D121" s="7" t="s">
        <v>61</v>
      </c>
      <c r="E121" s="9" t="s">
        <v>48</v>
      </c>
      <c r="F121" s="1"/>
      <c r="G121" s="37"/>
    </row>
    <row r="122" spans="1:7" ht="15.75">
      <c r="A122" s="41"/>
      <c r="B122" s="41"/>
      <c r="C122" s="37"/>
      <c r="D122" s="7"/>
      <c r="E122" s="12"/>
      <c r="F122" s="14"/>
      <c r="G122" s="37"/>
    </row>
    <row r="123" spans="1:7" ht="15.75">
      <c r="A123" s="19" t="s">
        <v>0</v>
      </c>
      <c r="B123" s="19" t="s">
        <v>1</v>
      </c>
      <c r="C123" s="3" t="s">
        <v>2</v>
      </c>
      <c r="D123" s="1" t="s">
        <v>3</v>
      </c>
      <c r="E123" s="1" t="s">
        <v>4</v>
      </c>
      <c r="F123" s="1" t="s">
        <v>42</v>
      </c>
      <c r="G123" s="37"/>
    </row>
    <row r="124" spans="1:7" ht="15.75">
      <c r="A124" s="50"/>
      <c r="B124" s="40"/>
      <c r="C124" s="37"/>
      <c r="D124" s="14"/>
      <c r="E124" s="1"/>
      <c r="F124" s="14"/>
      <c r="G124" s="37"/>
    </row>
    <row r="125" spans="1:7" ht="15.75">
      <c r="A125" s="22"/>
      <c r="B125" s="19"/>
      <c r="C125" s="57"/>
      <c r="D125" s="1"/>
      <c r="E125" s="56"/>
      <c r="F125" s="14"/>
      <c r="G125" s="37"/>
    </row>
    <row r="126" spans="1:7" ht="15">
      <c r="A126" s="40"/>
      <c r="B126" s="40"/>
      <c r="C126" s="38" t="s">
        <v>63</v>
      </c>
      <c r="D126" s="12">
        <f>SUM(D124:D125)</f>
        <v>0</v>
      </c>
      <c r="E126" s="12">
        <f>SUM(E124:E125)</f>
        <v>0</v>
      </c>
      <c r="F126" s="14">
        <f>D126-E126</f>
        <v>0</v>
      </c>
      <c r="G126" s="37"/>
    </row>
    <row r="127" spans="1:7" ht="15.75">
      <c r="A127" s="40"/>
      <c r="B127" s="40"/>
      <c r="C127" s="38"/>
      <c r="D127" s="12"/>
      <c r="E127" s="12"/>
      <c r="F127" s="14"/>
      <c r="G127" s="13"/>
    </row>
    <row r="128" spans="1:7" ht="15">
      <c r="A128" s="40"/>
      <c r="B128" s="40"/>
      <c r="C128" s="37"/>
      <c r="D128" s="12"/>
      <c r="E128" s="12"/>
      <c r="F128" s="14"/>
      <c r="G128" s="37"/>
    </row>
    <row r="129" spans="1:7" ht="15.75">
      <c r="A129" s="90" t="s">
        <v>60</v>
      </c>
      <c r="B129" s="90"/>
      <c r="C129" s="13" t="s">
        <v>51</v>
      </c>
      <c r="D129" s="7" t="s">
        <v>61</v>
      </c>
      <c r="E129" s="9" t="s">
        <v>50</v>
      </c>
      <c r="F129" s="14"/>
      <c r="G129" s="37"/>
    </row>
    <row r="130" spans="1:7" ht="15.75">
      <c r="A130" s="41"/>
      <c r="B130" s="41"/>
      <c r="C130" s="37"/>
      <c r="D130" s="7"/>
      <c r="E130" s="12"/>
      <c r="F130" s="14"/>
      <c r="G130" s="3" t="s">
        <v>6</v>
      </c>
    </row>
    <row r="131" spans="1:7" ht="15.75">
      <c r="A131" s="19" t="s">
        <v>0</v>
      </c>
      <c r="B131" s="19" t="s">
        <v>1</v>
      </c>
      <c r="C131" s="3" t="s">
        <v>2</v>
      </c>
      <c r="D131" s="1" t="s">
        <v>3</v>
      </c>
      <c r="E131" s="1" t="s">
        <v>4</v>
      </c>
      <c r="F131" s="1" t="s">
        <v>42</v>
      </c>
      <c r="G131" s="37"/>
    </row>
    <row r="132" spans="1:7" ht="15">
      <c r="A132" s="50"/>
      <c r="B132" s="40"/>
      <c r="C132" s="37"/>
      <c r="D132" s="14"/>
      <c r="E132" s="14"/>
      <c r="F132" s="14"/>
      <c r="G132" s="37"/>
    </row>
    <row r="133" spans="1:7" ht="15">
      <c r="A133" s="40"/>
      <c r="B133" s="40"/>
      <c r="C133" s="37"/>
      <c r="D133" s="12"/>
      <c r="E133" s="12"/>
      <c r="F133" s="14"/>
      <c r="G133" s="37"/>
    </row>
    <row r="134" spans="1:7" ht="15">
      <c r="A134" s="40"/>
      <c r="B134" s="40"/>
      <c r="C134" s="38" t="s">
        <v>63</v>
      </c>
      <c r="D134" s="12">
        <f>SUM(D132:D133)</f>
        <v>0</v>
      </c>
      <c r="E134" s="12">
        <f>SUM(E132:E133)</f>
        <v>0</v>
      </c>
      <c r="F134" s="14">
        <f>D134-E134</f>
        <v>0</v>
      </c>
      <c r="G134" s="37"/>
    </row>
    <row r="135" spans="1:7" ht="15.75">
      <c r="A135" s="40"/>
      <c r="B135" s="40"/>
      <c r="C135" s="38"/>
      <c r="D135" s="12"/>
      <c r="E135" s="12"/>
      <c r="F135" s="14"/>
      <c r="G135" s="13"/>
    </row>
    <row r="136" spans="1:7" ht="15">
      <c r="A136" s="40"/>
      <c r="B136" s="40"/>
      <c r="C136" s="37"/>
      <c r="D136" s="12"/>
      <c r="E136" s="12"/>
      <c r="F136" s="14"/>
      <c r="G136" s="37"/>
    </row>
    <row r="137" spans="1:7" ht="15.75">
      <c r="A137" s="90" t="s">
        <v>60</v>
      </c>
      <c r="B137" s="90"/>
      <c r="C137" s="13" t="s">
        <v>52</v>
      </c>
      <c r="D137" s="7" t="s">
        <v>61</v>
      </c>
      <c r="E137" s="9" t="s">
        <v>27</v>
      </c>
      <c r="F137" s="14"/>
      <c r="G137" s="37"/>
    </row>
    <row r="138" spans="1:7" ht="15.75">
      <c r="A138" s="41"/>
      <c r="B138" s="41"/>
      <c r="C138" s="37"/>
      <c r="D138" s="7"/>
      <c r="E138" s="12"/>
      <c r="F138" s="14"/>
      <c r="G138" s="3" t="s">
        <v>6</v>
      </c>
    </row>
    <row r="139" spans="1:7" ht="15.75">
      <c r="A139" s="19" t="s">
        <v>0</v>
      </c>
      <c r="B139" s="19" t="s">
        <v>1</v>
      </c>
      <c r="C139" s="3" t="s">
        <v>2</v>
      </c>
      <c r="D139" s="1" t="s">
        <v>3</v>
      </c>
      <c r="E139" s="1" t="s">
        <v>4</v>
      </c>
      <c r="F139" s="1" t="s">
        <v>42</v>
      </c>
      <c r="G139" s="39"/>
    </row>
    <row r="140" spans="1:7" ht="30">
      <c r="A140" s="61">
        <v>43747</v>
      </c>
      <c r="B140" s="17"/>
      <c r="C140" s="15" t="s">
        <v>84</v>
      </c>
      <c r="D140" s="62">
        <v>243.84</v>
      </c>
      <c r="E140" s="16"/>
      <c r="F140" s="70">
        <v>243.84</v>
      </c>
      <c r="G140" s="37" t="s">
        <v>106</v>
      </c>
    </row>
    <row r="141" spans="1:7" ht="30">
      <c r="A141" s="61">
        <v>43844</v>
      </c>
      <c r="B141" s="17"/>
      <c r="C141" s="15" t="s">
        <v>97</v>
      </c>
      <c r="D141" s="62">
        <v>13.07</v>
      </c>
      <c r="E141" s="14"/>
      <c r="F141" s="70">
        <v>13.07</v>
      </c>
      <c r="G141" s="37"/>
    </row>
    <row r="142" spans="1:7" ht="15">
      <c r="A142" s="61"/>
      <c r="B142" s="17"/>
      <c r="C142" s="15"/>
      <c r="D142" s="62"/>
      <c r="E142" s="14"/>
      <c r="F142" s="70"/>
      <c r="G142" s="37"/>
    </row>
    <row r="143" spans="1:7" ht="15">
      <c r="A143" s="61"/>
      <c r="B143" s="17"/>
      <c r="C143" s="15"/>
      <c r="D143" s="62"/>
      <c r="E143" s="14"/>
      <c r="F143" s="70"/>
      <c r="G143" s="37"/>
    </row>
    <row r="144" spans="1:7" ht="15">
      <c r="A144" s="61"/>
      <c r="B144" s="17"/>
      <c r="C144" s="15"/>
      <c r="D144" s="62"/>
      <c r="E144" s="14"/>
      <c r="F144" s="70"/>
      <c r="G144" s="37"/>
    </row>
    <row r="145" spans="1:7" ht="15">
      <c r="A145" s="61"/>
      <c r="B145" s="17"/>
      <c r="C145" s="15"/>
      <c r="D145" s="62"/>
      <c r="E145" s="14"/>
      <c r="F145" s="70"/>
      <c r="G145" s="37"/>
    </row>
    <row r="146" spans="1:7" ht="15">
      <c r="A146" s="61"/>
      <c r="B146" s="17"/>
      <c r="C146" s="15"/>
      <c r="D146" s="62"/>
      <c r="E146" s="33"/>
      <c r="F146" s="70"/>
      <c r="G146" s="15"/>
    </row>
    <row r="147" spans="1:7" ht="15">
      <c r="A147" s="61"/>
      <c r="B147" s="17"/>
      <c r="C147" s="15"/>
      <c r="D147" s="62"/>
      <c r="E147" s="33"/>
      <c r="F147" s="70"/>
      <c r="G147" s="15"/>
    </row>
    <row r="148" spans="1:7" ht="15">
      <c r="A148" s="61"/>
      <c r="B148" s="17"/>
      <c r="C148" s="15"/>
      <c r="D148" s="62"/>
      <c r="E148" s="33"/>
      <c r="F148" s="70"/>
      <c r="G148" s="15"/>
    </row>
    <row r="149" spans="1:7" ht="15">
      <c r="A149" s="61"/>
      <c r="B149" s="17"/>
      <c r="C149" s="15"/>
      <c r="D149" s="62"/>
      <c r="E149" s="33"/>
      <c r="F149" s="70"/>
      <c r="G149" s="15"/>
    </row>
    <row r="150" spans="1:7" ht="15">
      <c r="A150" s="61"/>
      <c r="B150" s="17"/>
      <c r="C150" s="15"/>
      <c r="D150" s="62"/>
      <c r="E150" s="33"/>
      <c r="F150" s="70"/>
      <c r="G150" s="15"/>
    </row>
    <row r="151" spans="1:7" ht="15">
      <c r="A151" s="61"/>
      <c r="B151" s="17"/>
      <c r="C151" s="15"/>
      <c r="D151" s="62"/>
      <c r="E151" s="33"/>
      <c r="F151" s="70"/>
      <c r="G151" s="15"/>
    </row>
    <row r="152" spans="1:7" ht="15">
      <c r="A152" s="61"/>
      <c r="B152" s="17"/>
      <c r="C152" s="15"/>
      <c r="D152" s="62"/>
      <c r="E152" s="33"/>
      <c r="F152" s="70"/>
      <c r="G152" s="15"/>
    </row>
    <row r="153" spans="1:7" ht="15">
      <c r="A153" s="66"/>
      <c r="B153" s="6"/>
      <c r="C153" s="15"/>
      <c r="D153" s="62"/>
      <c r="E153" s="14"/>
      <c r="F153" s="70"/>
      <c r="G153" s="37"/>
    </row>
    <row r="154" spans="1:7" ht="15">
      <c r="A154" s="40"/>
      <c r="B154" s="40"/>
      <c r="C154" s="37" t="s">
        <v>63</v>
      </c>
      <c r="D154" s="14">
        <f>SUM(D140:D153)</f>
        <v>256.91000000000003</v>
      </c>
      <c r="E154" s="14">
        <f>SUM(E140:E141)</f>
        <v>0</v>
      </c>
      <c r="F154" s="14">
        <f>D154-E154</f>
        <v>256.91000000000003</v>
      </c>
      <c r="G154" s="37"/>
    </row>
    <row r="155" spans="1:7" ht="15">
      <c r="A155" s="40"/>
      <c r="B155" s="40"/>
      <c r="C155" s="37"/>
      <c r="D155" s="14"/>
      <c r="E155" s="14"/>
      <c r="F155" s="14"/>
      <c r="G155" s="37"/>
    </row>
    <row r="156" spans="1:7" ht="15">
      <c r="A156" s="40"/>
      <c r="B156" s="40"/>
      <c r="C156" s="37"/>
      <c r="D156" s="14"/>
      <c r="E156" s="14"/>
      <c r="F156" s="14"/>
      <c r="G156" s="37"/>
    </row>
    <row r="157" spans="1:7" ht="15.75">
      <c r="A157" s="90" t="s">
        <v>60</v>
      </c>
      <c r="B157" s="90"/>
      <c r="C157" s="13" t="s">
        <v>54</v>
      </c>
      <c r="D157" s="7" t="s">
        <v>61</v>
      </c>
      <c r="E157" s="9" t="s">
        <v>53</v>
      </c>
      <c r="F157" s="14"/>
      <c r="G157" s="37"/>
    </row>
    <row r="158" spans="1:7" ht="15.75">
      <c r="A158" s="41"/>
      <c r="B158" s="41"/>
      <c r="C158" s="37"/>
      <c r="D158" s="7"/>
      <c r="E158" s="12"/>
      <c r="F158" s="14"/>
      <c r="G158" s="37"/>
    </row>
    <row r="159" spans="1:7" ht="15.75">
      <c r="A159" s="19" t="s">
        <v>0</v>
      </c>
      <c r="B159" s="19" t="s">
        <v>1</v>
      </c>
      <c r="C159" s="3" t="s">
        <v>2</v>
      </c>
      <c r="D159" s="1" t="s">
        <v>3</v>
      </c>
      <c r="E159" s="1" t="s">
        <v>4</v>
      </c>
      <c r="F159" s="1" t="s">
        <v>42</v>
      </c>
      <c r="G159" s="37"/>
    </row>
    <row r="160" spans="1:7" ht="15">
      <c r="A160" s="49"/>
      <c r="B160" s="6"/>
      <c r="C160" s="15"/>
      <c r="D160" s="16"/>
      <c r="E160" s="14"/>
      <c r="F160" s="14"/>
      <c r="G160" s="37"/>
    </row>
    <row r="161" spans="1:7" ht="15">
      <c r="A161" s="40"/>
      <c r="B161" s="40"/>
      <c r="C161" s="37"/>
      <c r="D161" s="54"/>
      <c r="E161" s="54"/>
      <c r="F161" s="53"/>
      <c r="G161" s="37"/>
    </row>
    <row r="162" spans="1:7" ht="15">
      <c r="A162" s="40"/>
      <c r="B162" s="40"/>
      <c r="C162" s="38" t="s">
        <v>63</v>
      </c>
      <c r="D162" s="12">
        <f>SUM(D160:D161)</f>
        <v>0</v>
      </c>
      <c r="E162" s="12">
        <f>SUM(E160:E161)</f>
        <v>0</v>
      </c>
      <c r="F162" s="14">
        <f>D162-E162</f>
        <v>0</v>
      </c>
      <c r="G162" s="37"/>
    </row>
    <row r="163" spans="1:7" ht="15">
      <c r="A163" s="40"/>
      <c r="B163" s="40"/>
      <c r="C163" s="38"/>
      <c r="D163" s="12"/>
      <c r="E163" s="12"/>
      <c r="F163" s="14"/>
      <c r="G163" s="37"/>
    </row>
    <row r="164" spans="1:7" ht="15">
      <c r="A164" s="40"/>
      <c r="B164" s="40"/>
      <c r="C164" s="38"/>
      <c r="D164" s="12"/>
      <c r="E164" s="12"/>
      <c r="F164" s="14"/>
      <c r="G164" s="37"/>
    </row>
    <row r="165" spans="1:7" ht="15.75">
      <c r="A165" s="90" t="s">
        <v>60</v>
      </c>
      <c r="B165" s="90"/>
      <c r="C165" s="13" t="s">
        <v>56</v>
      </c>
      <c r="D165" s="7" t="s">
        <v>61</v>
      </c>
      <c r="E165" s="9" t="s">
        <v>55</v>
      </c>
      <c r="F165" s="14"/>
      <c r="G165" s="37"/>
    </row>
    <row r="166" spans="1:7" ht="15.75">
      <c r="A166" s="41"/>
      <c r="B166" s="41"/>
      <c r="C166" s="37"/>
      <c r="D166" s="7"/>
      <c r="E166" s="12"/>
      <c r="F166" s="14"/>
      <c r="G166" s="37"/>
    </row>
    <row r="167" spans="1:7" ht="15.75">
      <c r="A167" s="19" t="s">
        <v>0</v>
      </c>
      <c r="B167" s="19" t="s">
        <v>1</v>
      </c>
      <c r="C167" s="3" t="s">
        <v>2</v>
      </c>
      <c r="D167" s="1" t="s">
        <v>3</v>
      </c>
      <c r="E167" s="1" t="s">
        <v>4</v>
      </c>
      <c r="F167" s="1" t="s">
        <v>42</v>
      </c>
      <c r="G167" s="37"/>
    </row>
    <row r="168" spans="1:7" ht="15">
      <c r="A168" s="49"/>
      <c r="B168" s="6"/>
      <c r="C168" s="15"/>
      <c r="D168" s="16"/>
      <c r="E168" s="14"/>
      <c r="F168" s="14"/>
      <c r="G168" s="37"/>
    </row>
    <row r="169" spans="1:7" ht="15">
      <c r="A169" s="40"/>
      <c r="B169" s="40"/>
      <c r="C169" s="37"/>
      <c r="D169" s="54"/>
      <c r="E169" s="54"/>
      <c r="F169" s="53"/>
      <c r="G169" s="37"/>
    </row>
    <row r="170" spans="1:7" ht="15">
      <c r="A170" s="40"/>
      <c r="B170" s="40"/>
      <c r="C170" s="38" t="s">
        <v>63</v>
      </c>
      <c r="D170" s="12">
        <f>SUM(D168:D169)</f>
        <v>0</v>
      </c>
      <c r="E170" s="12">
        <f>SUM(E168:E169)</f>
        <v>0</v>
      </c>
      <c r="F170" s="14">
        <f>D170-E170</f>
        <v>0</v>
      </c>
      <c r="G170" s="37"/>
    </row>
    <row r="171" spans="1:7" ht="15">
      <c r="A171" s="40"/>
      <c r="B171" s="40"/>
      <c r="C171" s="38"/>
      <c r="D171" s="12"/>
      <c r="E171" s="12"/>
      <c r="F171" s="14"/>
      <c r="G171" s="37"/>
    </row>
    <row r="172" spans="1:7" ht="15">
      <c r="A172" s="40"/>
      <c r="B172" s="40"/>
      <c r="C172" s="38"/>
      <c r="D172" s="12"/>
      <c r="E172" s="12"/>
      <c r="F172" s="14"/>
      <c r="G172" s="45"/>
    </row>
    <row r="173" spans="1:7" ht="15.75">
      <c r="A173" s="91" t="s">
        <v>66</v>
      </c>
      <c r="B173" s="91"/>
      <c r="C173" s="91"/>
      <c r="D173" s="9" t="s">
        <v>67</v>
      </c>
      <c r="E173" s="9" t="s">
        <v>16</v>
      </c>
      <c r="F173" s="14"/>
      <c r="G173" s="37"/>
    </row>
    <row r="174" spans="1:7" ht="15.75">
      <c r="A174" s="40"/>
      <c r="B174" s="40"/>
      <c r="C174" s="38"/>
      <c r="D174" s="12"/>
      <c r="E174" s="12"/>
      <c r="F174" s="14"/>
      <c r="G174" s="3" t="s">
        <v>6</v>
      </c>
    </row>
    <row r="175" spans="1:7" ht="20.25">
      <c r="A175" s="19" t="s">
        <v>0</v>
      </c>
      <c r="B175" s="19" t="s">
        <v>1</v>
      </c>
      <c r="C175" s="20" t="s">
        <v>2</v>
      </c>
      <c r="D175" s="1" t="s">
        <v>3</v>
      </c>
      <c r="E175" s="1" t="s">
        <v>4</v>
      </c>
      <c r="F175" s="47" t="s">
        <v>42</v>
      </c>
      <c r="G175" s="3"/>
    </row>
    <row r="176" spans="1:7" ht="30">
      <c r="A176" s="66">
        <v>43762</v>
      </c>
      <c r="B176" s="48">
        <v>1175</v>
      </c>
      <c r="C176" s="64" t="s">
        <v>68</v>
      </c>
      <c r="D176" s="62">
        <v>950</v>
      </c>
      <c r="E176" s="67"/>
      <c r="F176" s="65"/>
      <c r="G176" s="37"/>
    </row>
    <row r="177" spans="1:7" ht="30">
      <c r="A177" s="74">
        <v>44033</v>
      </c>
      <c r="B177" s="75">
        <v>1177</v>
      </c>
      <c r="C177" s="64" t="s">
        <v>68</v>
      </c>
      <c r="D177" s="14">
        <v>900</v>
      </c>
      <c r="E177" s="12"/>
      <c r="F177" s="14"/>
      <c r="G177" s="37"/>
    </row>
    <row r="178" spans="1:7" ht="15.75">
      <c r="A178" s="40"/>
      <c r="B178" s="40"/>
      <c r="C178" s="71" t="s">
        <v>63</v>
      </c>
      <c r="D178" s="65">
        <f>SUM(D176:D177)</f>
        <v>1850</v>
      </c>
      <c r="E178" s="65">
        <f>SUM(E176:E177)</f>
        <v>0</v>
      </c>
      <c r="F178" s="70">
        <f>D178-E178</f>
        <v>1850</v>
      </c>
      <c r="G178" s="13"/>
    </row>
    <row r="179" spans="1:7" ht="15">
      <c r="A179" s="40"/>
      <c r="B179" s="40"/>
      <c r="C179" s="37"/>
      <c r="D179" s="12"/>
      <c r="E179" s="12"/>
      <c r="F179" s="14"/>
      <c r="G179" s="37"/>
    </row>
    <row r="180" spans="1:7" ht="15">
      <c r="A180" s="40"/>
      <c r="B180" s="40"/>
      <c r="C180" s="38" t="s">
        <v>70</v>
      </c>
      <c r="D180" s="12"/>
      <c r="E180" s="12"/>
      <c r="F180" s="14"/>
      <c r="G180" s="37"/>
    </row>
    <row r="181" spans="1:7" ht="15">
      <c r="A181" s="40"/>
      <c r="B181" s="40"/>
      <c r="C181" s="37"/>
      <c r="D181" s="54"/>
      <c r="E181" s="54"/>
      <c r="F181" s="53"/>
      <c r="G181" s="37"/>
    </row>
  </sheetData>
  <mergeCells count="15">
    <mergeCell ref="A157:B157"/>
    <mergeCell ref="A165:B165"/>
    <mergeCell ref="A173:C173"/>
    <mergeCell ref="A81:B81"/>
    <mergeCell ref="A89:B89"/>
    <mergeCell ref="A101:B101"/>
    <mergeCell ref="A121:B121"/>
    <mergeCell ref="A129:B129"/>
    <mergeCell ref="A137:B137"/>
    <mergeCell ref="A79:C79"/>
    <mergeCell ref="A1:G1"/>
    <mergeCell ref="B19:F19"/>
    <mergeCell ref="A21:C21"/>
    <mergeCell ref="A23:B23"/>
    <mergeCell ref="A59:B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8"/>
  <sheetViews>
    <sheetView zoomScale="85" zoomScaleNormal="85" zoomScalePageLayoutView="85" workbookViewId="0">
      <pane ySplit="3" topLeftCell="A16" activePane="bottomLeft" state="frozen"/>
      <selection pane="bottomLeft" activeCell="A16" sqref="A16:C16"/>
    </sheetView>
  </sheetViews>
  <sheetFormatPr defaultColWidth="8.6640625" defaultRowHeight="14.25"/>
  <cols>
    <col min="1" max="1" width="10" style="17" customWidth="1"/>
    <col min="2" max="2" width="8.6640625" style="17"/>
    <col min="3" max="3" width="35.44140625" style="15" customWidth="1"/>
    <col min="4" max="4" width="10.44140625" style="16" customWidth="1"/>
    <col min="5" max="5" width="11.109375" style="16" customWidth="1"/>
    <col min="6" max="6" width="10.44140625" style="16" customWidth="1"/>
    <col min="7" max="7" width="27" style="17" customWidth="1"/>
    <col min="8" max="8" width="8.6640625" style="23"/>
  </cols>
  <sheetData>
    <row r="3" spans="1:8" ht="15.75">
      <c r="A3" s="18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  <c r="G3" s="20" t="s">
        <v>6</v>
      </c>
      <c r="H3" s="19" t="s">
        <v>7</v>
      </c>
    </row>
    <row r="4" spans="1:8" ht="15">
      <c r="A4" s="33">
        <v>43374</v>
      </c>
      <c r="C4" s="15" t="s">
        <v>8</v>
      </c>
      <c r="F4" s="16">
        <v>4221.9799999999996</v>
      </c>
    </row>
    <row r="5" spans="1:8" s="17" customFormat="1" ht="30">
      <c r="A5" s="33">
        <v>43376</v>
      </c>
      <c r="C5" s="15" t="s">
        <v>107</v>
      </c>
      <c r="D5" s="16">
        <v>126.45</v>
      </c>
      <c r="E5" s="16"/>
      <c r="F5" s="16">
        <f>F4-D5+E5</f>
        <v>4095.5299999999997</v>
      </c>
      <c r="H5" s="23" t="s">
        <v>27</v>
      </c>
    </row>
    <row r="6" spans="1:8" ht="30">
      <c r="A6" s="33">
        <v>43378</v>
      </c>
      <c r="C6" s="15" t="s">
        <v>108</v>
      </c>
      <c r="D6" s="16">
        <v>124.51</v>
      </c>
      <c r="F6" s="16">
        <f t="shared" ref="F6:F28" si="0">F5-D6+E6</f>
        <v>3971.0199999999995</v>
      </c>
      <c r="H6" s="23" t="s">
        <v>27</v>
      </c>
    </row>
    <row r="7" spans="1:8" ht="30">
      <c r="A7" s="33">
        <v>43381</v>
      </c>
      <c r="C7" s="15" t="s">
        <v>109</v>
      </c>
      <c r="D7" s="16">
        <v>137.09</v>
      </c>
      <c r="F7" s="16">
        <f t="shared" si="0"/>
        <v>3833.9299999999994</v>
      </c>
      <c r="H7" s="23" t="s">
        <v>27</v>
      </c>
    </row>
    <row r="8" spans="1:8" ht="15">
      <c r="A8" s="33">
        <v>43385</v>
      </c>
      <c r="C8" s="15" t="s">
        <v>110</v>
      </c>
      <c r="E8" s="16">
        <v>50</v>
      </c>
      <c r="F8" s="16">
        <f t="shared" si="0"/>
        <v>3883.9299999999994</v>
      </c>
      <c r="H8" s="23" t="s">
        <v>12</v>
      </c>
    </row>
    <row r="9" spans="1:8" ht="15">
      <c r="A9" s="33">
        <v>43388</v>
      </c>
      <c r="C9" s="15" t="s">
        <v>14</v>
      </c>
      <c r="E9" s="16">
        <v>30</v>
      </c>
      <c r="F9" s="16">
        <f t="shared" si="0"/>
        <v>3913.9299999999994</v>
      </c>
      <c r="H9" s="23" t="s">
        <v>12</v>
      </c>
    </row>
    <row r="10" spans="1:8" ht="30">
      <c r="A10" s="33">
        <v>43394</v>
      </c>
      <c r="B10" s="17">
        <v>1066</v>
      </c>
      <c r="C10" s="15" t="s">
        <v>111</v>
      </c>
      <c r="D10" s="16">
        <v>362.98</v>
      </c>
      <c r="F10" s="16">
        <f t="shared" si="0"/>
        <v>3550.9499999999994</v>
      </c>
      <c r="G10" s="17" t="s">
        <v>112</v>
      </c>
      <c r="H10" s="23" t="s">
        <v>10</v>
      </c>
    </row>
    <row r="11" spans="1:8" ht="30">
      <c r="A11" s="33">
        <v>43394</v>
      </c>
      <c r="B11" s="17">
        <v>1067</v>
      </c>
      <c r="C11" s="15" t="s">
        <v>113</v>
      </c>
      <c r="D11" s="16">
        <v>1100</v>
      </c>
      <c r="F11" s="16">
        <f t="shared" si="0"/>
        <v>2450.9499999999994</v>
      </c>
      <c r="G11" s="17" t="s">
        <v>114</v>
      </c>
      <c r="H11" s="23" t="s">
        <v>10</v>
      </c>
    </row>
    <row r="12" spans="1:8" ht="15">
      <c r="A12" s="33">
        <v>43397</v>
      </c>
      <c r="C12" s="15" t="s">
        <v>9</v>
      </c>
      <c r="E12" s="16">
        <v>4084</v>
      </c>
      <c r="F12" s="16">
        <f t="shared" si="0"/>
        <v>6534.9499999999989</v>
      </c>
      <c r="H12" s="23" t="s">
        <v>10</v>
      </c>
    </row>
    <row r="13" spans="1:8" ht="15">
      <c r="A13" s="33">
        <v>43397</v>
      </c>
      <c r="C13" s="15" t="s">
        <v>11</v>
      </c>
      <c r="E13" s="16">
        <v>250</v>
      </c>
      <c r="F13" s="16">
        <f t="shared" si="0"/>
        <v>6784.9499999999989</v>
      </c>
      <c r="H13" s="23" t="s">
        <v>12</v>
      </c>
    </row>
    <row r="14" spans="1:8" ht="15">
      <c r="A14" s="33">
        <v>43400</v>
      </c>
      <c r="C14" s="15" t="s">
        <v>85</v>
      </c>
      <c r="E14" s="16">
        <v>92.05</v>
      </c>
      <c r="F14" s="16">
        <f t="shared" si="0"/>
        <v>6876.9999999999991</v>
      </c>
      <c r="H14" s="23" t="s">
        <v>12</v>
      </c>
    </row>
    <row r="15" spans="1:8" ht="30">
      <c r="A15" s="33">
        <v>43402</v>
      </c>
      <c r="B15" s="17">
        <v>1168</v>
      </c>
      <c r="C15" s="15" t="s">
        <v>115</v>
      </c>
      <c r="D15" s="16">
        <v>126.24</v>
      </c>
      <c r="F15" s="16">
        <f t="shared" si="0"/>
        <v>6750.7599999999993</v>
      </c>
      <c r="G15" s="17" t="s">
        <v>116</v>
      </c>
      <c r="H15" s="23" t="s">
        <v>10</v>
      </c>
    </row>
    <row r="16" spans="1:8" ht="30">
      <c r="A16" s="33">
        <v>43402</v>
      </c>
      <c r="B16" s="17">
        <v>1169</v>
      </c>
      <c r="C16" s="15" t="s">
        <v>68</v>
      </c>
      <c r="D16" s="16">
        <v>500</v>
      </c>
      <c r="F16" s="16">
        <f t="shared" si="0"/>
        <v>6250.7599999999993</v>
      </c>
      <c r="G16" s="17" t="s">
        <v>117</v>
      </c>
      <c r="H16" s="23" t="s">
        <v>16</v>
      </c>
    </row>
    <row r="17" spans="1:8" ht="30">
      <c r="A17" s="33">
        <v>43402</v>
      </c>
      <c r="C17" s="15" t="s">
        <v>118</v>
      </c>
      <c r="D17" s="16">
        <v>126.45</v>
      </c>
      <c r="F17" s="16">
        <f t="shared" si="0"/>
        <v>6124.3099999999995</v>
      </c>
      <c r="H17" s="23" t="s">
        <v>27</v>
      </c>
    </row>
    <row r="18" spans="1:8" ht="30">
      <c r="A18" s="33">
        <v>43402</v>
      </c>
      <c r="C18" s="15" t="s">
        <v>119</v>
      </c>
      <c r="E18" s="16">
        <v>200</v>
      </c>
      <c r="F18" s="16">
        <f t="shared" si="0"/>
        <v>6324.3099999999995</v>
      </c>
      <c r="H18" s="23" t="s">
        <v>10</v>
      </c>
    </row>
    <row r="19" spans="1:8" ht="15">
      <c r="A19" s="33">
        <v>43404</v>
      </c>
      <c r="C19" s="15" t="s">
        <v>18</v>
      </c>
      <c r="E19" s="16">
        <v>0.2</v>
      </c>
      <c r="F19" s="16">
        <f t="shared" si="0"/>
        <v>6324.5099999999993</v>
      </c>
      <c r="H19" s="23" t="s">
        <v>19</v>
      </c>
    </row>
    <row r="20" spans="1:8" ht="30">
      <c r="A20" s="33">
        <v>43410</v>
      </c>
      <c r="C20" s="15" t="s">
        <v>120</v>
      </c>
      <c r="D20" s="16">
        <v>126.45</v>
      </c>
      <c r="F20" s="16">
        <f t="shared" si="0"/>
        <v>6198.0599999999995</v>
      </c>
      <c r="H20" s="23" t="s">
        <v>27</v>
      </c>
    </row>
    <row r="21" spans="1:8" ht="30">
      <c r="A21" s="33">
        <v>43423</v>
      </c>
      <c r="B21" s="17">
        <v>1170</v>
      </c>
      <c r="C21" s="15" t="s">
        <v>121</v>
      </c>
      <c r="D21" s="16">
        <v>250</v>
      </c>
      <c r="F21" s="16">
        <f t="shared" si="0"/>
        <v>5948.0599999999995</v>
      </c>
      <c r="G21" s="17" t="s">
        <v>122</v>
      </c>
      <c r="H21" s="23" t="s">
        <v>10</v>
      </c>
    </row>
    <row r="22" spans="1:8" ht="30">
      <c r="A22" s="33">
        <v>43430</v>
      </c>
      <c r="C22" s="15" t="s">
        <v>123</v>
      </c>
      <c r="D22" s="16">
        <v>57.95</v>
      </c>
      <c r="F22" s="16">
        <f t="shared" si="0"/>
        <v>5890.11</v>
      </c>
      <c r="H22" s="23" t="s">
        <v>27</v>
      </c>
    </row>
    <row r="23" spans="1:8" ht="15">
      <c r="A23" s="33">
        <v>43430</v>
      </c>
      <c r="C23" s="15" t="s">
        <v>124</v>
      </c>
      <c r="E23" s="16">
        <v>25</v>
      </c>
      <c r="F23" s="16">
        <f t="shared" si="0"/>
        <v>5915.11</v>
      </c>
      <c r="H23" s="23" t="s">
        <v>12</v>
      </c>
    </row>
    <row r="24" spans="1:8" ht="15">
      <c r="A24" s="33">
        <v>43432</v>
      </c>
      <c r="C24" s="15" t="s">
        <v>32</v>
      </c>
      <c r="E24" s="16">
        <v>50</v>
      </c>
      <c r="F24" s="16">
        <f t="shared" si="0"/>
        <v>5965.11</v>
      </c>
      <c r="H24" s="23" t="s">
        <v>12</v>
      </c>
    </row>
    <row r="25" spans="1:8" ht="15">
      <c r="A25" s="33">
        <v>43434</v>
      </c>
      <c r="C25" s="15" t="s">
        <v>18</v>
      </c>
      <c r="E25" s="16">
        <v>0.27</v>
      </c>
      <c r="F25" s="16">
        <f t="shared" si="0"/>
        <v>5965.38</v>
      </c>
      <c r="H25" s="23" t="s">
        <v>19</v>
      </c>
    </row>
    <row r="26" spans="1:8" ht="15">
      <c r="A26" s="33">
        <v>43448</v>
      </c>
      <c r="C26" s="15" t="s">
        <v>124</v>
      </c>
      <c r="E26" s="16">
        <v>25</v>
      </c>
      <c r="F26" s="16">
        <f t="shared" si="0"/>
        <v>5990.38</v>
      </c>
      <c r="H26" s="23" t="s">
        <v>12</v>
      </c>
    </row>
    <row r="27" spans="1:8" ht="15">
      <c r="A27" s="33">
        <v>43465</v>
      </c>
      <c r="C27" s="15" t="s">
        <v>18</v>
      </c>
      <c r="E27" s="16">
        <v>0.26</v>
      </c>
      <c r="F27" s="16">
        <f t="shared" si="0"/>
        <v>5990.64</v>
      </c>
      <c r="H27" s="23" t="s">
        <v>19</v>
      </c>
    </row>
    <row r="28" spans="1:8" ht="30">
      <c r="A28" s="33">
        <v>43470</v>
      </c>
      <c r="C28" s="15" t="s">
        <v>125</v>
      </c>
      <c r="D28" s="16">
        <v>126.45</v>
      </c>
      <c r="F28" s="16">
        <f t="shared" si="0"/>
        <v>5864.1900000000005</v>
      </c>
      <c r="H28" s="23" t="s">
        <v>27</v>
      </c>
    </row>
    <row r="29" spans="1:8" ht="30">
      <c r="A29" s="33">
        <v>43481</v>
      </c>
      <c r="C29" s="15" t="s">
        <v>126</v>
      </c>
      <c r="D29" s="16">
        <v>138.11000000000001</v>
      </c>
      <c r="F29" s="16">
        <f t="shared" ref="F29:F48" si="1">F28-D29+E29</f>
        <v>5726.0800000000008</v>
      </c>
      <c r="H29" s="23" t="s">
        <v>27</v>
      </c>
    </row>
    <row r="30" spans="1:8" ht="15">
      <c r="A30" s="33">
        <v>43488</v>
      </c>
      <c r="C30" s="15" t="s">
        <v>127</v>
      </c>
      <c r="E30" s="16">
        <v>250</v>
      </c>
      <c r="F30" s="16">
        <f t="shared" si="1"/>
        <v>5976.0800000000008</v>
      </c>
      <c r="H30" s="23" t="s">
        <v>12</v>
      </c>
    </row>
    <row r="31" spans="1:8" ht="15">
      <c r="A31" s="33">
        <v>43495</v>
      </c>
      <c r="C31" s="15" t="s">
        <v>75</v>
      </c>
      <c r="E31" s="16">
        <v>50</v>
      </c>
      <c r="F31" s="16">
        <f t="shared" si="1"/>
        <v>6026.0800000000008</v>
      </c>
      <c r="H31" s="23" t="s">
        <v>12</v>
      </c>
    </row>
    <row r="32" spans="1:8" ht="15">
      <c r="A32" s="33">
        <v>43496</v>
      </c>
      <c r="C32" s="15" t="s">
        <v>18</v>
      </c>
      <c r="E32" s="16">
        <v>0.25</v>
      </c>
      <c r="F32" s="16">
        <f t="shared" si="1"/>
        <v>6026.3300000000008</v>
      </c>
      <c r="H32" s="23" t="s">
        <v>19</v>
      </c>
    </row>
    <row r="33" spans="1:8" ht="15">
      <c r="A33" s="33">
        <v>43514</v>
      </c>
      <c r="C33" s="15" t="s">
        <v>85</v>
      </c>
      <c r="E33" s="16">
        <v>12.45</v>
      </c>
      <c r="F33" s="16">
        <f t="shared" si="1"/>
        <v>6038.7800000000007</v>
      </c>
      <c r="H33" s="23" t="s">
        <v>12</v>
      </c>
    </row>
    <row r="34" spans="1:8" ht="15">
      <c r="A34" s="33">
        <v>43514</v>
      </c>
      <c r="C34" s="15" t="s">
        <v>74</v>
      </c>
      <c r="E34" s="16">
        <v>100</v>
      </c>
      <c r="F34" s="16">
        <f t="shared" si="1"/>
        <v>6138.7800000000007</v>
      </c>
      <c r="H34" s="23" t="s">
        <v>12</v>
      </c>
    </row>
    <row r="35" spans="1:8" ht="30">
      <c r="A35" s="33">
        <v>43514</v>
      </c>
      <c r="C35" s="15" t="s">
        <v>128</v>
      </c>
      <c r="D35" s="16">
        <v>126.45</v>
      </c>
      <c r="F35" s="16">
        <f t="shared" si="1"/>
        <v>6012.3300000000008</v>
      </c>
      <c r="H35" s="23" t="s">
        <v>27</v>
      </c>
    </row>
    <row r="36" spans="1:8" ht="15">
      <c r="A36" s="33">
        <v>43159</v>
      </c>
      <c r="C36" s="15" t="s">
        <v>33</v>
      </c>
      <c r="E36" s="16">
        <v>300</v>
      </c>
      <c r="F36" s="16">
        <f t="shared" si="1"/>
        <v>6312.3300000000008</v>
      </c>
      <c r="H36" s="23" t="s">
        <v>12</v>
      </c>
    </row>
    <row r="37" spans="1:8" ht="15">
      <c r="A37" s="33">
        <v>43159</v>
      </c>
      <c r="C37" s="15" t="s">
        <v>18</v>
      </c>
      <c r="E37" s="16">
        <v>0.23</v>
      </c>
      <c r="F37" s="16">
        <f t="shared" si="1"/>
        <v>6312.56</v>
      </c>
      <c r="H37" s="23" t="s">
        <v>19</v>
      </c>
    </row>
    <row r="38" spans="1:8" ht="15">
      <c r="A38" s="33">
        <v>43536</v>
      </c>
      <c r="C38" s="15" t="s">
        <v>129</v>
      </c>
      <c r="E38" s="16">
        <v>34</v>
      </c>
      <c r="F38" s="16">
        <f t="shared" si="1"/>
        <v>6346.56</v>
      </c>
      <c r="H38" s="23" t="s">
        <v>12</v>
      </c>
    </row>
    <row r="39" spans="1:8" ht="15">
      <c r="A39" s="33">
        <v>43536</v>
      </c>
      <c r="C39" s="15" t="s">
        <v>130</v>
      </c>
      <c r="E39" s="16">
        <v>100</v>
      </c>
      <c r="F39" s="16">
        <f t="shared" si="1"/>
        <v>6446.56</v>
      </c>
      <c r="H39" s="23" t="s">
        <v>12</v>
      </c>
    </row>
    <row r="40" spans="1:8" ht="15">
      <c r="A40" s="33">
        <v>43541</v>
      </c>
      <c r="C40" s="15" t="s">
        <v>124</v>
      </c>
      <c r="E40" s="16">
        <v>50</v>
      </c>
      <c r="F40" s="16">
        <f t="shared" si="1"/>
        <v>6496.56</v>
      </c>
      <c r="H40" s="23" t="s">
        <v>12</v>
      </c>
    </row>
    <row r="41" spans="1:8" ht="15">
      <c r="A41" s="33">
        <v>43551</v>
      </c>
      <c r="C41" s="15" t="s">
        <v>131</v>
      </c>
      <c r="E41" s="16">
        <v>69</v>
      </c>
      <c r="F41" s="16">
        <f t="shared" si="1"/>
        <v>6565.56</v>
      </c>
      <c r="H41" s="23" t="s">
        <v>12</v>
      </c>
    </row>
    <row r="42" spans="1:8" ht="15">
      <c r="A42" s="33">
        <v>43555</v>
      </c>
      <c r="C42" s="15" t="s">
        <v>18</v>
      </c>
      <c r="E42" s="16">
        <v>0.27</v>
      </c>
      <c r="F42" s="16">
        <f t="shared" si="1"/>
        <v>6565.8300000000008</v>
      </c>
      <c r="H42" s="23" t="s">
        <v>19</v>
      </c>
    </row>
    <row r="43" spans="1:8" ht="15">
      <c r="A43" s="33">
        <v>43564</v>
      </c>
      <c r="C43" s="15" t="s">
        <v>85</v>
      </c>
      <c r="E43" s="16">
        <v>25.05</v>
      </c>
      <c r="F43" s="16">
        <f t="shared" si="1"/>
        <v>6590.880000000001</v>
      </c>
      <c r="H43" s="23" t="s">
        <v>12</v>
      </c>
    </row>
    <row r="44" spans="1:8" ht="15">
      <c r="A44" s="33">
        <v>43585</v>
      </c>
      <c r="C44" s="15" t="s">
        <v>18</v>
      </c>
      <c r="E44" s="16">
        <v>0.27</v>
      </c>
      <c r="F44" s="16">
        <f t="shared" si="1"/>
        <v>6591.1500000000015</v>
      </c>
      <c r="H44" s="23" t="s">
        <v>19</v>
      </c>
    </row>
    <row r="45" spans="1:8" ht="30">
      <c r="A45" s="33">
        <v>43588</v>
      </c>
      <c r="C45" s="15" t="s">
        <v>132</v>
      </c>
      <c r="D45" s="16">
        <v>128.44999999999999</v>
      </c>
      <c r="F45" s="16">
        <f t="shared" si="1"/>
        <v>6462.7000000000016</v>
      </c>
      <c r="H45" s="23" t="s">
        <v>27</v>
      </c>
    </row>
    <row r="46" spans="1:8" ht="15">
      <c r="A46" s="33">
        <v>43616</v>
      </c>
      <c r="C46" s="15" t="s">
        <v>133</v>
      </c>
      <c r="E46" s="16">
        <v>0.27</v>
      </c>
      <c r="F46" s="16">
        <f t="shared" si="1"/>
        <v>6462.9700000000021</v>
      </c>
      <c r="H46" s="23" t="s">
        <v>19</v>
      </c>
    </row>
    <row r="47" spans="1:8" ht="15">
      <c r="A47" s="33">
        <v>43621</v>
      </c>
      <c r="C47" s="15" t="s">
        <v>134</v>
      </c>
      <c r="E47" s="16">
        <v>25</v>
      </c>
      <c r="F47" s="16">
        <f t="shared" si="1"/>
        <v>6487.9700000000021</v>
      </c>
      <c r="H47" s="23" t="s">
        <v>12</v>
      </c>
    </row>
    <row r="48" spans="1:8" ht="15">
      <c r="A48" s="33">
        <v>43621</v>
      </c>
      <c r="C48" s="15" t="s">
        <v>124</v>
      </c>
      <c r="E48" s="16">
        <v>50</v>
      </c>
      <c r="F48" s="16">
        <f t="shared" si="1"/>
        <v>6537.9700000000021</v>
      </c>
      <c r="H48" s="23" t="s">
        <v>12</v>
      </c>
    </row>
    <row r="49" spans="1:8" ht="15">
      <c r="A49" s="33">
        <v>43633</v>
      </c>
      <c r="C49" s="15" t="s">
        <v>14</v>
      </c>
      <c r="E49" s="16">
        <v>75</v>
      </c>
      <c r="F49" s="16">
        <f t="shared" ref="F49:F57" si="2">F48-D49+E49</f>
        <v>6612.9700000000021</v>
      </c>
      <c r="H49" s="23" t="s">
        <v>12</v>
      </c>
    </row>
    <row r="50" spans="1:8" ht="15">
      <c r="A50" s="33">
        <v>43646</v>
      </c>
      <c r="C50" s="15" t="s">
        <v>133</v>
      </c>
      <c r="E50" s="16">
        <v>0.26</v>
      </c>
      <c r="F50" s="16">
        <f t="shared" si="2"/>
        <v>6613.2300000000023</v>
      </c>
      <c r="H50" s="23" t="s">
        <v>19</v>
      </c>
    </row>
    <row r="51" spans="1:8" ht="15">
      <c r="A51" s="33">
        <v>43655</v>
      </c>
      <c r="C51" s="15" t="s">
        <v>33</v>
      </c>
      <c r="E51" s="16">
        <v>100</v>
      </c>
      <c r="F51" s="16">
        <f t="shared" si="2"/>
        <v>6713.2300000000023</v>
      </c>
      <c r="H51" s="23" t="s">
        <v>12</v>
      </c>
    </row>
    <row r="52" spans="1:8" ht="15">
      <c r="A52" s="33">
        <v>43655</v>
      </c>
      <c r="C52" s="15" t="s">
        <v>11</v>
      </c>
      <c r="E52" s="16">
        <v>100</v>
      </c>
      <c r="F52" s="16">
        <f t="shared" si="2"/>
        <v>6813.2300000000023</v>
      </c>
      <c r="H52" s="23" t="s">
        <v>12</v>
      </c>
    </row>
    <row r="53" spans="1:8" ht="15">
      <c r="A53" s="33">
        <v>43663</v>
      </c>
      <c r="C53" s="15" t="s">
        <v>72</v>
      </c>
      <c r="E53" s="16">
        <v>50</v>
      </c>
      <c r="F53" s="16">
        <f t="shared" si="2"/>
        <v>6863.2300000000023</v>
      </c>
      <c r="H53" s="23" t="s">
        <v>12</v>
      </c>
    </row>
    <row r="54" spans="1:8" ht="30">
      <c r="A54" s="33">
        <v>43663</v>
      </c>
      <c r="C54" s="15" t="s">
        <v>135</v>
      </c>
      <c r="D54" s="16">
        <v>138.44999999999999</v>
      </c>
      <c r="F54" s="16">
        <f t="shared" si="2"/>
        <v>6724.7800000000025</v>
      </c>
      <c r="H54" s="23" t="s">
        <v>27</v>
      </c>
    </row>
    <row r="55" spans="1:8" ht="15">
      <c r="A55" s="33">
        <v>43665</v>
      </c>
      <c r="C55" s="15" t="s">
        <v>85</v>
      </c>
      <c r="E55" s="16">
        <v>26.25</v>
      </c>
      <c r="F55" s="16">
        <f t="shared" si="2"/>
        <v>6751.0300000000025</v>
      </c>
      <c r="H55" s="23" t="s">
        <v>12</v>
      </c>
    </row>
    <row r="56" spans="1:8" ht="15">
      <c r="A56" s="33">
        <v>43665</v>
      </c>
      <c r="C56" s="15" t="s">
        <v>74</v>
      </c>
      <c r="E56" s="16">
        <v>100</v>
      </c>
      <c r="F56" s="16">
        <f t="shared" si="2"/>
        <v>6851.0300000000025</v>
      </c>
      <c r="H56" s="23" t="s">
        <v>12</v>
      </c>
    </row>
    <row r="57" spans="1:8" ht="15">
      <c r="A57" s="33">
        <v>43669</v>
      </c>
      <c r="C57" s="15" t="s">
        <v>101</v>
      </c>
      <c r="E57" s="16">
        <v>100</v>
      </c>
      <c r="F57" s="16">
        <f t="shared" si="2"/>
        <v>6951.0300000000025</v>
      </c>
      <c r="H57" s="23" t="s">
        <v>12</v>
      </c>
    </row>
    <row r="58" spans="1:8" ht="15">
      <c r="A58" s="33">
        <v>43677</v>
      </c>
      <c r="C58" s="15" t="s">
        <v>133</v>
      </c>
      <c r="E58" s="16">
        <v>0.28000000000000003</v>
      </c>
      <c r="F58" s="16">
        <f t="shared" ref="F58:F68" si="3">F57-D58+E58</f>
        <v>6951.3100000000022</v>
      </c>
      <c r="H58" s="23" t="s">
        <v>19</v>
      </c>
    </row>
    <row r="59" spans="1:8" ht="30">
      <c r="A59" s="33">
        <v>43689</v>
      </c>
      <c r="C59" s="15" t="s">
        <v>136</v>
      </c>
      <c r="D59" s="16">
        <v>9.99</v>
      </c>
      <c r="F59" s="16">
        <f t="shared" si="3"/>
        <v>6941.3200000000024</v>
      </c>
      <c r="H59" s="23" t="s">
        <v>19</v>
      </c>
    </row>
    <row r="60" spans="1:8" ht="30">
      <c r="A60" s="33">
        <v>43696</v>
      </c>
      <c r="C60" s="15" t="s">
        <v>137</v>
      </c>
      <c r="D60" s="16">
        <v>126.45</v>
      </c>
      <c r="F60" s="16">
        <f t="shared" si="3"/>
        <v>6814.8700000000026</v>
      </c>
      <c r="H60" s="23" t="s">
        <v>27</v>
      </c>
    </row>
    <row r="61" spans="1:8" ht="30">
      <c r="A61" s="33">
        <v>43704</v>
      </c>
      <c r="C61" s="15" t="s">
        <v>138</v>
      </c>
      <c r="D61" s="16">
        <v>575.52</v>
      </c>
      <c r="F61" s="16">
        <f t="shared" si="3"/>
        <v>6239.3500000000022</v>
      </c>
      <c r="H61" s="23" t="s">
        <v>48</v>
      </c>
    </row>
    <row r="62" spans="1:8" ht="15">
      <c r="A62" s="33">
        <v>43704</v>
      </c>
      <c r="C62" s="15" t="s">
        <v>139</v>
      </c>
      <c r="E62" s="16">
        <v>107.94</v>
      </c>
      <c r="F62" s="16">
        <f t="shared" si="3"/>
        <v>6347.2900000000018</v>
      </c>
      <c r="H62" s="23" t="s">
        <v>48</v>
      </c>
    </row>
    <row r="63" spans="1:8" ht="30">
      <c r="A63" s="33">
        <v>43704</v>
      </c>
      <c r="C63" s="15" t="s">
        <v>140</v>
      </c>
      <c r="E63" s="16">
        <v>9.99</v>
      </c>
      <c r="F63" s="16">
        <f t="shared" si="3"/>
        <v>6357.2800000000016</v>
      </c>
      <c r="H63" s="23" t="s">
        <v>19</v>
      </c>
    </row>
    <row r="64" spans="1:8" ht="15">
      <c r="A64" s="33">
        <v>43708</v>
      </c>
      <c r="C64" s="15" t="s">
        <v>133</v>
      </c>
      <c r="E64" s="16">
        <v>0.3</v>
      </c>
      <c r="F64" s="16">
        <f t="shared" si="3"/>
        <v>6357.5800000000017</v>
      </c>
      <c r="H64" s="23" t="s">
        <v>19</v>
      </c>
    </row>
    <row r="65" spans="1:8" ht="15">
      <c r="A65" s="33">
        <v>43711</v>
      </c>
      <c r="C65" s="15" t="s">
        <v>141</v>
      </c>
      <c r="E65" s="16">
        <v>400</v>
      </c>
      <c r="F65" s="16">
        <f t="shared" si="3"/>
        <v>6757.5800000000017</v>
      </c>
      <c r="H65" s="23" t="s">
        <v>12</v>
      </c>
    </row>
    <row r="66" spans="1:8" ht="15">
      <c r="A66" s="33">
        <v>43711</v>
      </c>
      <c r="C66" s="15" t="s">
        <v>33</v>
      </c>
      <c r="E66" s="16">
        <v>50</v>
      </c>
      <c r="F66" s="16">
        <f t="shared" si="3"/>
        <v>6807.5800000000017</v>
      </c>
      <c r="H66" s="23" t="s">
        <v>12</v>
      </c>
    </row>
    <row r="67" spans="1:8" ht="15">
      <c r="A67" s="33">
        <v>43719</v>
      </c>
      <c r="C67" s="15" t="s">
        <v>129</v>
      </c>
      <c r="E67" s="16">
        <v>25</v>
      </c>
      <c r="F67" s="16">
        <f t="shared" si="3"/>
        <v>6832.5800000000017</v>
      </c>
      <c r="H67" s="23" t="s">
        <v>12</v>
      </c>
    </row>
    <row r="68" spans="1:8" ht="15">
      <c r="A68" s="33">
        <v>43738</v>
      </c>
      <c r="C68" s="15" t="s">
        <v>133</v>
      </c>
      <c r="E68" s="16">
        <v>0.27</v>
      </c>
      <c r="F68" s="16">
        <f t="shared" si="3"/>
        <v>6832.8500000000022</v>
      </c>
      <c r="H68" s="23" t="s">
        <v>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A0D1-729F-483C-9D4C-204996A1F716}">
  <dimension ref="A1:G181"/>
  <sheetViews>
    <sheetView topLeftCell="A98" workbookViewId="0">
      <selection activeCell="F64" sqref="F64"/>
    </sheetView>
  </sheetViews>
  <sheetFormatPr defaultRowHeight="14.25"/>
  <cols>
    <col min="1" max="1" width="11.6640625" customWidth="1"/>
    <col min="2" max="2" width="8.6640625"/>
    <col min="3" max="3" width="35.44140625" customWidth="1"/>
    <col min="4" max="4" width="10.44140625" customWidth="1"/>
    <col min="5" max="5" width="10.5546875" customWidth="1"/>
    <col min="6" max="6" width="12" customWidth="1"/>
    <col min="7" max="7" width="37.5546875" customWidth="1"/>
  </cols>
  <sheetData>
    <row r="1" spans="1:7" ht="20.25">
      <c r="A1" s="93" t="s">
        <v>142</v>
      </c>
      <c r="B1" s="93"/>
      <c r="C1" s="93"/>
      <c r="D1" s="93"/>
      <c r="E1" s="93"/>
      <c r="F1" s="93"/>
      <c r="G1" s="93"/>
    </row>
    <row r="2" spans="1:7" ht="15">
      <c r="A2" s="40"/>
      <c r="B2" s="40"/>
      <c r="C2" s="37"/>
      <c r="D2" s="54"/>
      <c r="E2" s="54"/>
      <c r="F2" s="53"/>
      <c r="G2" s="37"/>
    </row>
    <row r="3" spans="1:7" ht="40.5">
      <c r="A3" s="40"/>
      <c r="B3" s="21" t="s">
        <v>35</v>
      </c>
      <c r="C3" s="3" t="s">
        <v>36</v>
      </c>
      <c r="D3" s="10" t="s">
        <v>143</v>
      </c>
      <c r="E3" s="10" t="s">
        <v>38</v>
      </c>
      <c r="F3" s="10" t="s">
        <v>39</v>
      </c>
      <c r="G3" s="10" t="s">
        <v>6</v>
      </c>
    </row>
    <row r="4" spans="1:7" ht="15">
      <c r="A4" s="40"/>
      <c r="B4" s="36" t="s">
        <v>12</v>
      </c>
      <c r="C4" s="37" t="s">
        <v>40</v>
      </c>
      <c r="D4" s="14">
        <v>3600</v>
      </c>
      <c r="E4" s="59">
        <f>F56</f>
        <v>2613.8000000000002</v>
      </c>
      <c r="F4" s="14">
        <f>E4-D4</f>
        <v>-986.19999999999982</v>
      </c>
      <c r="G4" s="37"/>
    </row>
    <row r="5" spans="1:7" ht="15.75" thickBot="1">
      <c r="A5" s="40"/>
      <c r="B5" s="36" t="s">
        <v>10</v>
      </c>
      <c r="C5" s="37" t="s">
        <v>41</v>
      </c>
      <c r="D5" s="51">
        <v>1200</v>
      </c>
      <c r="E5" s="60">
        <f>F76</f>
        <v>2444.7799999999997</v>
      </c>
      <c r="F5" s="51">
        <f t="shared" ref="F5:F17" si="0">E5-D5</f>
        <v>1244.7799999999997</v>
      </c>
      <c r="G5" s="37"/>
    </row>
    <row r="6" spans="1:7" ht="15.75" thickTop="1">
      <c r="A6" s="40"/>
      <c r="B6" s="36"/>
      <c r="C6" s="38" t="s">
        <v>42</v>
      </c>
      <c r="D6" s="14">
        <f>SUM(D4:D5)</f>
        <v>4800</v>
      </c>
      <c r="E6" s="14">
        <f>SUM(E4:E5)</f>
        <v>5058.58</v>
      </c>
      <c r="F6" s="14">
        <f t="shared" si="0"/>
        <v>258.57999999999993</v>
      </c>
      <c r="G6" s="37"/>
    </row>
    <row r="7" spans="1:7" ht="15">
      <c r="A7" s="40"/>
      <c r="B7" s="36"/>
      <c r="C7" s="37"/>
      <c r="D7" s="14"/>
      <c r="E7" s="12"/>
      <c r="F7" s="14"/>
      <c r="G7" s="37"/>
    </row>
    <row r="8" spans="1:7" ht="15">
      <c r="A8" s="40"/>
      <c r="B8" s="36" t="s">
        <v>43</v>
      </c>
      <c r="C8" s="39" t="s">
        <v>44</v>
      </c>
      <c r="D8" s="14">
        <v>2000</v>
      </c>
      <c r="E8" s="12">
        <f>F86</f>
        <v>0</v>
      </c>
      <c r="F8" s="14">
        <f t="shared" si="0"/>
        <v>-2000</v>
      </c>
      <c r="G8" s="39"/>
    </row>
    <row r="9" spans="1:7" ht="15">
      <c r="A9" s="40"/>
      <c r="B9" s="36" t="s">
        <v>45</v>
      </c>
      <c r="C9" s="37" t="s">
        <v>46</v>
      </c>
      <c r="D9" s="14">
        <v>200</v>
      </c>
      <c r="E9" s="12">
        <f>F97</f>
        <v>0</v>
      </c>
      <c r="F9" s="14">
        <f t="shared" si="0"/>
        <v>-200</v>
      </c>
      <c r="G9" s="37"/>
    </row>
    <row r="10" spans="1:7" ht="15">
      <c r="A10" s="40"/>
      <c r="B10" s="36" t="s">
        <v>19</v>
      </c>
      <c r="C10" s="37" t="s">
        <v>47</v>
      </c>
      <c r="D10" s="14">
        <v>25</v>
      </c>
      <c r="E10" s="12">
        <f>F119</f>
        <v>-3.1300000000000008</v>
      </c>
      <c r="F10" s="14">
        <f t="shared" si="0"/>
        <v>-28.130000000000003</v>
      </c>
      <c r="G10" s="37"/>
    </row>
    <row r="11" spans="1:7" ht="15">
      <c r="A11" s="40"/>
      <c r="B11" s="36" t="s">
        <v>48</v>
      </c>
      <c r="C11" s="37" t="s">
        <v>49</v>
      </c>
      <c r="D11" s="14">
        <v>270</v>
      </c>
      <c r="E11" s="12">
        <f>F126</f>
        <v>467.58</v>
      </c>
      <c r="F11" s="14">
        <f t="shared" si="0"/>
        <v>197.57999999999998</v>
      </c>
      <c r="G11" s="37"/>
    </row>
    <row r="12" spans="1:7" ht="15">
      <c r="A12" s="40"/>
      <c r="B12" s="36" t="s">
        <v>50</v>
      </c>
      <c r="C12" s="37" t="s">
        <v>51</v>
      </c>
      <c r="D12" s="14">
        <v>25</v>
      </c>
      <c r="E12" s="12">
        <f>F134</f>
        <v>0</v>
      </c>
      <c r="F12" s="14">
        <f t="shared" si="0"/>
        <v>-25</v>
      </c>
      <c r="G12" s="37"/>
    </row>
    <row r="13" spans="1:7" ht="15">
      <c r="A13" s="40"/>
      <c r="B13" s="36" t="s">
        <v>27</v>
      </c>
      <c r="C13" s="37" t="s">
        <v>52</v>
      </c>
      <c r="D13" s="14">
        <v>1800</v>
      </c>
      <c r="E13" s="12">
        <f>F154</f>
        <v>1611.7100000000003</v>
      </c>
      <c r="F13" s="14">
        <f t="shared" si="0"/>
        <v>-188.28999999999974</v>
      </c>
      <c r="G13" s="37"/>
    </row>
    <row r="14" spans="1:7" ht="15">
      <c r="A14" s="40"/>
      <c r="B14" s="24" t="s">
        <v>53</v>
      </c>
      <c r="C14" s="4" t="s">
        <v>54</v>
      </c>
      <c r="D14" s="14">
        <v>150</v>
      </c>
      <c r="E14" s="12">
        <f>F162</f>
        <v>0</v>
      </c>
      <c r="F14" s="14">
        <f t="shared" si="0"/>
        <v>-150</v>
      </c>
      <c r="G14" s="37"/>
    </row>
    <row r="15" spans="1:7" ht="30">
      <c r="A15" s="40"/>
      <c r="B15" s="36" t="s">
        <v>55</v>
      </c>
      <c r="C15" s="37" t="s">
        <v>56</v>
      </c>
      <c r="D15" s="14">
        <v>330</v>
      </c>
      <c r="E15" s="12">
        <f>F170</f>
        <v>0</v>
      </c>
      <c r="F15" s="14">
        <f t="shared" si="0"/>
        <v>-330</v>
      </c>
      <c r="G15" s="4" t="s">
        <v>144</v>
      </c>
    </row>
    <row r="16" spans="1:7" ht="15.75" thickBot="1">
      <c r="A16" s="40"/>
      <c r="B16" s="40" t="s">
        <v>16</v>
      </c>
      <c r="C16" s="37" t="s">
        <v>57</v>
      </c>
      <c r="D16" s="51">
        <v>0</v>
      </c>
      <c r="E16" s="52">
        <f>F178</f>
        <v>500</v>
      </c>
      <c r="F16" s="51">
        <f t="shared" si="0"/>
        <v>500</v>
      </c>
      <c r="G16" s="37"/>
    </row>
    <row r="17" spans="1:7" ht="15.75" thickTop="1">
      <c r="A17" s="40"/>
      <c r="B17" s="40"/>
      <c r="C17" s="38" t="s">
        <v>42</v>
      </c>
      <c r="D17" s="14">
        <f>SUM(D8:D16)</f>
        <v>4800</v>
      </c>
      <c r="E17" s="12">
        <f>SUM(E8:E16)</f>
        <v>2576.1600000000003</v>
      </c>
      <c r="F17" s="14">
        <f t="shared" si="0"/>
        <v>-2223.8399999999997</v>
      </c>
      <c r="G17" s="37"/>
    </row>
    <row r="18" spans="1:7" ht="15">
      <c r="A18" s="40"/>
      <c r="B18" s="40"/>
      <c r="C18" s="38"/>
      <c r="D18" s="14"/>
      <c r="E18" s="12"/>
      <c r="F18" s="14"/>
      <c r="G18" s="37"/>
    </row>
    <row r="19" spans="1:7" ht="15">
      <c r="A19" s="40"/>
      <c r="B19" s="94" t="s">
        <v>145</v>
      </c>
      <c r="C19" s="95"/>
      <c r="D19" s="95"/>
      <c r="E19" s="95"/>
      <c r="F19" s="95"/>
      <c r="G19" s="37"/>
    </row>
    <row r="20" spans="1:7" ht="15">
      <c r="A20" s="40"/>
      <c r="B20" s="40"/>
      <c r="C20" s="37"/>
      <c r="D20" s="54"/>
      <c r="E20" s="54"/>
      <c r="F20" s="53"/>
      <c r="G20" s="37"/>
    </row>
    <row r="21" spans="1:7" ht="20.25">
      <c r="A21" s="92" t="s">
        <v>59</v>
      </c>
      <c r="B21" s="92"/>
      <c r="C21" s="92"/>
      <c r="D21" s="12"/>
      <c r="E21" s="12"/>
      <c r="F21" s="14"/>
      <c r="G21" s="37"/>
    </row>
    <row r="22" spans="1:7" ht="15">
      <c r="A22" s="40"/>
      <c r="B22" s="40"/>
      <c r="C22" s="37"/>
      <c r="D22" s="54"/>
      <c r="E22" s="54"/>
      <c r="F22" s="53"/>
      <c r="G22" s="37"/>
    </row>
    <row r="23" spans="1:7" ht="15.75">
      <c r="A23" s="90" t="s">
        <v>60</v>
      </c>
      <c r="B23" s="90"/>
      <c r="C23" s="13" t="s">
        <v>40</v>
      </c>
      <c r="D23" s="7" t="s">
        <v>61</v>
      </c>
      <c r="E23" s="9" t="s">
        <v>12</v>
      </c>
      <c r="F23" s="8"/>
      <c r="G23" s="13"/>
    </row>
    <row r="24" spans="1:7" ht="15.75">
      <c r="A24" s="41"/>
      <c r="B24" s="41"/>
      <c r="C24" s="37"/>
      <c r="D24" s="7"/>
      <c r="E24" s="12"/>
      <c r="F24" s="14"/>
      <c r="G24" s="37"/>
    </row>
    <row r="25" spans="1:7" ht="15.75">
      <c r="A25" s="19" t="s">
        <v>0</v>
      </c>
      <c r="B25" s="19" t="s">
        <v>1</v>
      </c>
      <c r="C25" s="3" t="s">
        <v>2</v>
      </c>
      <c r="D25" s="1" t="s">
        <v>3</v>
      </c>
      <c r="E25" s="1" t="s">
        <v>4</v>
      </c>
      <c r="F25" s="1" t="s">
        <v>42</v>
      </c>
      <c r="G25" s="3" t="s">
        <v>6</v>
      </c>
    </row>
    <row r="26" spans="1:7" ht="15">
      <c r="A26" s="33">
        <v>43385</v>
      </c>
      <c r="B26" s="17"/>
      <c r="C26" s="15" t="s">
        <v>110</v>
      </c>
      <c r="D26" s="16"/>
      <c r="E26" s="16">
        <v>50</v>
      </c>
      <c r="F26" s="16">
        <v>50</v>
      </c>
      <c r="G26" s="17"/>
    </row>
    <row r="27" spans="1:7" ht="15">
      <c r="A27" s="33">
        <v>43388</v>
      </c>
      <c r="B27" s="17"/>
      <c r="C27" s="15" t="s">
        <v>14</v>
      </c>
      <c r="D27" s="16"/>
      <c r="E27" s="16">
        <v>30</v>
      </c>
      <c r="F27" s="16">
        <f>F26-D27+E27</f>
        <v>80</v>
      </c>
      <c r="G27" s="17"/>
    </row>
    <row r="28" spans="1:7" ht="15">
      <c r="A28" s="33">
        <v>43397</v>
      </c>
      <c r="B28" s="17"/>
      <c r="C28" s="15" t="s">
        <v>11</v>
      </c>
      <c r="D28" s="16"/>
      <c r="E28" s="16">
        <v>250</v>
      </c>
      <c r="F28" s="16">
        <f t="shared" ref="F28:F54" si="1">F27-D28+E28</f>
        <v>330</v>
      </c>
      <c r="G28" s="37"/>
    </row>
    <row r="29" spans="1:7" ht="15">
      <c r="A29" s="33">
        <v>43400</v>
      </c>
      <c r="B29" s="17"/>
      <c r="C29" s="15" t="s">
        <v>85</v>
      </c>
      <c r="D29" s="16"/>
      <c r="E29" s="16">
        <v>92.05</v>
      </c>
      <c r="F29" s="16">
        <f t="shared" si="1"/>
        <v>422.05</v>
      </c>
      <c r="G29" s="17"/>
    </row>
    <row r="30" spans="1:7" ht="15">
      <c r="A30" s="33">
        <v>43430</v>
      </c>
      <c r="B30" s="17"/>
      <c r="C30" s="15" t="s">
        <v>124</v>
      </c>
      <c r="D30" s="16"/>
      <c r="E30" s="16">
        <v>25</v>
      </c>
      <c r="F30" s="16">
        <f t="shared" si="1"/>
        <v>447.05</v>
      </c>
      <c r="G30" s="17"/>
    </row>
    <row r="31" spans="1:7" ht="15">
      <c r="A31" s="33">
        <v>43432</v>
      </c>
      <c r="B31" s="17"/>
      <c r="C31" s="15" t="s">
        <v>32</v>
      </c>
      <c r="D31" s="16"/>
      <c r="E31" s="16">
        <v>50</v>
      </c>
      <c r="F31" s="16">
        <f t="shared" si="1"/>
        <v>497.05</v>
      </c>
      <c r="G31" s="17"/>
    </row>
    <row r="32" spans="1:7" ht="15">
      <c r="A32" s="33">
        <v>43448</v>
      </c>
      <c r="B32" s="17"/>
      <c r="C32" s="15" t="s">
        <v>124</v>
      </c>
      <c r="D32" s="16"/>
      <c r="E32" s="16">
        <v>25</v>
      </c>
      <c r="F32" s="16">
        <f t="shared" si="1"/>
        <v>522.04999999999995</v>
      </c>
      <c r="G32" s="17"/>
    </row>
    <row r="33" spans="1:7" ht="15">
      <c r="A33" s="33">
        <v>43488</v>
      </c>
      <c r="B33" s="17"/>
      <c r="C33" s="15" t="s">
        <v>127</v>
      </c>
      <c r="D33" s="16"/>
      <c r="E33" s="16">
        <v>250</v>
      </c>
      <c r="F33" s="16">
        <f t="shared" si="1"/>
        <v>772.05</v>
      </c>
      <c r="G33" s="17"/>
    </row>
    <row r="34" spans="1:7" ht="15">
      <c r="A34" s="33">
        <v>43495</v>
      </c>
      <c r="B34" s="17"/>
      <c r="C34" s="15" t="s">
        <v>75</v>
      </c>
      <c r="D34" s="16"/>
      <c r="E34" s="16">
        <v>50</v>
      </c>
      <c r="F34" s="16">
        <f t="shared" si="1"/>
        <v>822.05</v>
      </c>
      <c r="G34" s="17"/>
    </row>
    <row r="35" spans="1:7" ht="15">
      <c r="A35" s="33">
        <v>43514</v>
      </c>
      <c r="B35" s="17"/>
      <c r="C35" s="15" t="s">
        <v>85</v>
      </c>
      <c r="D35" s="16"/>
      <c r="E35" s="16">
        <v>12.45</v>
      </c>
      <c r="F35" s="16">
        <f t="shared" si="1"/>
        <v>834.5</v>
      </c>
      <c r="G35" s="17"/>
    </row>
    <row r="36" spans="1:7" ht="15">
      <c r="A36" s="33">
        <v>43514</v>
      </c>
      <c r="B36" s="17"/>
      <c r="C36" s="15" t="s">
        <v>74</v>
      </c>
      <c r="D36" s="16"/>
      <c r="E36" s="16">
        <v>100</v>
      </c>
      <c r="F36" s="16">
        <f t="shared" si="1"/>
        <v>934.5</v>
      </c>
      <c r="G36" s="17"/>
    </row>
    <row r="37" spans="1:7" ht="15">
      <c r="A37" s="33">
        <v>43159</v>
      </c>
      <c r="B37" s="17"/>
      <c r="C37" s="15" t="s">
        <v>33</v>
      </c>
      <c r="D37" s="16"/>
      <c r="E37" s="16">
        <v>300</v>
      </c>
      <c r="F37" s="16">
        <f t="shared" si="1"/>
        <v>1234.5</v>
      </c>
      <c r="G37" s="17"/>
    </row>
    <row r="38" spans="1:7" ht="15">
      <c r="A38" s="33">
        <v>43536</v>
      </c>
      <c r="B38" s="17"/>
      <c r="C38" s="15" t="s">
        <v>129</v>
      </c>
      <c r="D38" s="16"/>
      <c r="E38" s="16">
        <v>34</v>
      </c>
      <c r="F38" s="16">
        <f t="shared" si="1"/>
        <v>1268.5</v>
      </c>
      <c r="G38" s="17"/>
    </row>
    <row r="39" spans="1:7" ht="15">
      <c r="A39" s="33">
        <v>43536</v>
      </c>
      <c r="B39" s="17"/>
      <c r="C39" s="15" t="s">
        <v>130</v>
      </c>
      <c r="D39" s="16"/>
      <c r="E39" s="16">
        <v>100</v>
      </c>
      <c r="F39" s="16">
        <f t="shared" si="1"/>
        <v>1368.5</v>
      </c>
      <c r="G39" s="17"/>
    </row>
    <row r="40" spans="1:7" ht="15">
      <c r="A40" s="33">
        <v>43541</v>
      </c>
      <c r="B40" s="17"/>
      <c r="C40" s="15" t="s">
        <v>124</v>
      </c>
      <c r="D40" s="16"/>
      <c r="E40" s="16">
        <v>50</v>
      </c>
      <c r="F40" s="16">
        <f t="shared" si="1"/>
        <v>1418.5</v>
      </c>
      <c r="G40" s="17"/>
    </row>
    <row r="41" spans="1:7" ht="15">
      <c r="A41" s="33">
        <v>43551</v>
      </c>
      <c r="B41" s="17"/>
      <c r="C41" s="15" t="s">
        <v>131</v>
      </c>
      <c r="D41" s="16"/>
      <c r="E41" s="16">
        <v>69</v>
      </c>
      <c r="F41" s="16">
        <f t="shared" si="1"/>
        <v>1487.5</v>
      </c>
      <c r="G41" s="17"/>
    </row>
    <row r="42" spans="1:7" ht="15">
      <c r="A42" s="33">
        <v>43564</v>
      </c>
      <c r="B42" s="17"/>
      <c r="C42" s="15" t="s">
        <v>85</v>
      </c>
      <c r="D42" s="16"/>
      <c r="E42" s="16">
        <v>25.05</v>
      </c>
      <c r="F42" s="16">
        <f t="shared" si="1"/>
        <v>1512.55</v>
      </c>
      <c r="G42" s="17"/>
    </row>
    <row r="43" spans="1:7" ht="15">
      <c r="A43" s="33">
        <v>43621</v>
      </c>
      <c r="B43" s="17"/>
      <c r="C43" s="15" t="s">
        <v>134</v>
      </c>
      <c r="D43" s="16"/>
      <c r="E43" s="16">
        <v>25</v>
      </c>
      <c r="F43" s="16">
        <f t="shared" si="1"/>
        <v>1537.55</v>
      </c>
      <c r="G43" s="17"/>
    </row>
    <row r="44" spans="1:7" ht="15">
      <c r="A44" s="33">
        <v>43621</v>
      </c>
      <c r="B44" s="17"/>
      <c r="C44" s="15" t="s">
        <v>124</v>
      </c>
      <c r="D44" s="16"/>
      <c r="E44" s="16">
        <v>50</v>
      </c>
      <c r="F44" s="16">
        <f t="shared" si="1"/>
        <v>1587.55</v>
      </c>
      <c r="G44" s="17"/>
    </row>
    <row r="45" spans="1:7" ht="15">
      <c r="A45" s="33">
        <v>43633</v>
      </c>
      <c r="B45" s="17"/>
      <c r="C45" s="15" t="s">
        <v>14</v>
      </c>
      <c r="D45" s="16"/>
      <c r="E45" s="16">
        <v>75</v>
      </c>
      <c r="F45" s="16">
        <f t="shared" si="1"/>
        <v>1662.55</v>
      </c>
      <c r="G45" s="17"/>
    </row>
    <row r="46" spans="1:7" ht="15">
      <c r="A46" s="33">
        <v>43655</v>
      </c>
      <c r="B46" s="17"/>
      <c r="C46" s="15" t="s">
        <v>33</v>
      </c>
      <c r="D46" s="16"/>
      <c r="E46" s="16">
        <v>100</v>
      </c>
      <c r="F46" s="16">
        <f t="shared" si="1"/>
        <v>1762.55</v>
      </c>
      <c r="G46" s="17"/>
    </row>
    <row r="47" spans="1:7" ht="15">
      <c r="A47" s="33">
        <v>43655</v>
      </c>
      <c r="B47" s="17"/>
      <c r="C47" s="15" t="s">
        <v>11</v>
      </c>
      <c r="D47" s="16"/>
      <c r="E47" s="16">
        <v>100</v>
      </c>
      <c r="F47" s="16">
        <f t="shared" si="1"/>
        <v>1862.55</v>
      </c>
      <c r="G47" s="17"/>
    </row>
    <row r="48" spans="1:7" ht="15">
      <c r="A48" s="33">
        <v>43663</v>
      </c>
      <c r="B48" s="17"/>
      <c r="C48" s="15" t="s">
        <v>72</v>
      </c>
      <c r="D48" s="16"/>
      <c r="E48" s="16">
        <v>50</v>
      </c>
      <c r="F48" s="16">
        <f t="shared" si="1"/>
        <v>1912.55</v>
      </c>
      <c r="G48" s="17"/>
    </row>
    <row r="49" spans="1:7" ht="15">
      <c r="A49" s="33">
        <v>43665</v>
      </c>
      <c r="B49" s="17"/>
      <c r="C49" s="15" t="s">
        <v>85</v>
      </c>
      <c r="D49" s="16"/>
      <c r="E49" s="16">
        <v>26.25</v>
      </c>
      <c r="F49" s="16">
        <f t="shared" si="1"/>
        <v>1938.8</v>
      </c>
      <c r="G49" s="17"/>
    </row>
    <row r="50" spans="1:7" ht="15">
      <c r="A50" s="33">
        <v>43665</v>
      </c>
      <c r="B50" s="17"/>
      <c r="C50" s="15" t="s">
        <v>74</v>
      </c>
      <c r="D50" s="16"/>
      <c r="E50" s="16">
        <v>100</v>
      </c>
      <c r="F50" s="16">
        <f t="shared" si="1"/>
        <v>2038.8</v>
      </c>
      <c r="G50" s="17"/>
    </row>
    <row r="51" spans="1:7" ht="15">
      <c r="A51" s="33">
        <v>43669</v>
      </c>
      <c r="B51" s="17"/>
      <c r="C51" s="15" t="s">
        <v>101</v>
      </c>
      <c r="D51" s="16"/>
      <c r="E51" s="16">
        <v>100</v>
      </c>
      <c r="F51" s="16">
        <f t="shared" si="1"/>
        <v>2138.8000000000002</v>
      </c>
      <c r="G51" s="17"/>
    </row>
    <row r="52" spans="1:7" ht="15">
      <c r="A52" s="33">
        <v>43711</v>
      </c>
      <c r="B52" s="17"/>
      <c r="C52" s="15" t="s">
        <v>141</v>
      </c>
      <c r="D52" s="16"/>
      <c r="E52" s="16">
        <v>400</v>
      </c>
      <c r="F52" s="16">
        <f t="shared" si="1"/>
        <v>2538.8000000000002</v>
      </c>
      <c r="G52" s="17"/>
    </row>
    <row r="53" spans="1:7" ht="15">
      <c r="A53" s="33">
        <v>43711</v>
      </c>
      <c r="B53" s="17"/>
      <c r="C53" s="15" t="s">
        <v>33</v>
      </c>
      <c r="D53" s="16"/>
      <c r="E53" s="16">
        <v>50</v>
      </c>
      <c r="F53" s="16">
        <f t="shared" si="1"/>
        <v>2588.8000000000002</v>
      </c>
      <c r="G53" s="17"/>
    </row>
    <row r="54" spans="1:7" ht="15">
      <c r="A54" s="33">
        <v>43719</v>
      </c>
      <c r="B54" s="17"/>
      <c r="C54" s="15" t="s">
        <v>129</v>
      </c>
      <c r="D54" s="16"/>
      <c r="E54" s="16">
        <v>25</v>
      </c>
      <c r="F54" s="16">
        <f t="shared" si="1"/>
        <v>2613.8000000000002</v>
      </c>
      <c r="G54" s="17"/>
    </row>
    <row r="55" spans="1:7" ht="15">
      <c r="A55" s="49"/>
      <c r="B55" s="6"/>
      <c r="C55" s="15"/>
      <c r="D55" s="16"/>
      <c r="E55" s="2"/>
      <c r="F55" s="53"/>
      <c r="G55" s="37"/>
    </row>
    <row r="56" spans="1:7" ht="15">
      <c r="A56" s="40"/>
      <c r="B56" s="40"/>
      <c r="C56" s="38" t="s">
        <v>63</v>
      </c>
      <c r="D56" s="12">
        <f>SUM(D26:D55)</f>
        <v>0</v>
      </c>
      <c r="E56" s="12">
        <f>SUM(E26:E55)</f>
        <v>2613.8000000000002</v>
      </c>
      <c r="F56" s="14">
        <f>E56-D56</f>
        <v>2613.8000000000002</v>
      </c>
      <c r="G56" s="37"/>
    </row>
    <row r="57" spans="1:7" ht="15.75">
      <c r="A57" s="40"/>
      <c r="B57" s="40"/>
      <c r="C57" s="38"/>
      <c r="D57" s="12"/>
      <c r="E57" s="12"/>
      <c r="F57" s="8"/>
      <c r="G57" s="13"/>
    </row>
    <row r="58" spans="1:7" ht="15.75">
      <c r="A58" s="40"/>
      <c r="B58" s="40"/>
      <c r="C58" s="38"/>
      <c r="D58" s="12"/>
      <c r="E58" s="12"/>
      <c r="F58" s="8"/>
      <c r="G58" s="37"/>
    </row>
    <row r="59" spans="1:7" ht="15.75">
      <c r="A59" s="90" t="s">
        <v>60</v>
      </c>
      <c r="B59" s="90"/>
      <c r="C59" s="13" t="s">
        <v>41</v>
      </c>
      <c r="D59" s="7" t="s">
        <v>61</v>
      </c>
      <c r="E59" s="9" t="s">
        <v>10</v>
      </c>
      <c r="F59" s="14"/>
      <c r="G59" s="37"/>
    </row>
    <row r="60" spans="1:7" ht="15.75">
      <c r="A60" s="41"/>
      <c r="B60" s="41"/>
      <c r="C60" s="37"/>
      <c r="D60" s="7"/>
      <c r="E60" s="12"/>
      <c r="F60" s="53"/>
      <c r="G60" s="3" t="s">
        <v>6</v>
      </c>
    </row>
    <row r="61" spans="1:7" ht="15.75">
      <c r="A61" s="19" t="s">
        <v>0</v>
      </c>
      <c r="B61" s="19" t="s">
        <v>1</v>
      </c>
      <c r="C61" s="3" t="s">
        <v>2</v>
      </c>
      <c r="D61" s="1" t="s">
        <v>3</v>
      </c>
      <c r="E61" s="1" t="s">
        <v>4</v>
      </c>
      <c r="F61" s="1" t="s">
        <v>42</v>
      </c>
      <c r="G61" s="3"/>
    </row>
    <row r="62" spans="1:7" ht="30">
      <c r="A62" s="33">
        <v>43394</v>
      </c>
      <c r="B62" s="17">
        <v>1066</v>
      </c>
      <c r="C62" s="15" t="s">
        <v>111</v>
      </c>
      <c r="D62" s="16">
        <v>362.98</v>
      </c>
      <c r="E62" s="16"/>
      <c r="F62" s="36">
        <v>-362.98</v>
      </c>
      <c r="G62" s="3"/>
    </row>
    <row r="63" spans="1:7" ht="30">
      <c r="A63" s="33">
        <v>43394</v>
      </c>
      <c r="B63" s="17">
        <v>1067</v>
      </c>
      <c r="C63" s="15" t="s">
        <v>113</v>
      </c>
      <c r="D63" s="16">
        <v>1100</v>
      </c>
      <c r="E63" s="16"/>
      <c r="F63" s="36">
        <f>F62-D63+E63</f>
        <v>-1462.98</v>
      </c>
      <c r="G63" s="3"/>
    </row>
    <row r="64" spans="1:7" ht="15.75">
      <c r="A64" s="33">
        <v>43397</v>
      </c>
      <c r="B64" s="17"/>
      <c r="C64" s="15" t="s">
        <v>9</v>
      </c>
      <c r="D64" s="16"/>
      <c r="E64" s="16">
        <v>4084</v>
      </c>
      <c r="F64" s="36">
        <f t="shared" ref="F64:F67" si="2">F63-D64+E64</f>
        <v>2621.02</v>
      </c>
      <c r="G64" s="3"/>
    </row>
    <row r="65" spans="1:7" ht="30">
      <c r="A65" s="33">
        <v>43402</v>
      </c>
      <c r="B65" s="17">
        <v>1168</v>
      </c>
      <c r="C65" s="15" t="s">
        <v>115</v>
      </c>
      <c r="D65" s="16">
        <v>126.24</v>
      </c>
      <c r="E65" s="16"/>
      <c r="F65" s="36">
        <f t="shared" si="2"/>
        <v>2494.7800000000002</v>
      </c>
      <c r="G65" s="3"/>
    </row>
    <row r="66" spans="1:7" ht="30">
      <c r="A66" s="33">
        <v>43402</v>
      </c>
      <c r="B66" s="17"/>
      <c r="C66" s="15" t="s">
        <v>119</v>
      </c>
      <c r="D66" s="16"/>
      <c r="E66" s="16">
        <v>200</v>
      </c>
      <c r="F66" s="36">
        <f t="shared" si="2"/>
        <v>2694.78</v>
      </c>
      <c r="G66" s="3"/>
    </row>
    <row r="67" spans="1:7" ht="30">
      <c r="A67" s="33">
        <v>43423</v>
      </c>
      <c r="B67" s="17">
        <v>1170</v>
      </c>
      <c r="C67" s="15" t="s">
        <v>121</v>
      </c>
      <c r="D67" s="16">
        <v>250</v>
      </c>
      <c r="E67" s="16"/>
      <c r="F67" s="36">
        <f t="shared" si="2"/>
        <v>2444.7800000000002</v>
      </c>
      <c r="G67" s="3"/>
    </row>
    <row r="68" spans="1:7" ht="15.75">
      <c r="A68" s="22"/>
      <c r="B68" s="23"/>
      <c r="C68" s="15"/>
      <c r="D68" s="16"/>
      <c r="E68" s="16"/>
      <c r="F68" s="12"/>
      <c r="G68" s="3"/>
    </row>
    <row r="69" spans="1:7" ht="15.75">
      <c r="A69" s="22"/>
      <c r="B69" s="23"/>
      <c r="C69" s="15"/>
      <c r="D69" s="16"/>
      <c r="E69" s="16"/>
      <c r="F69" s="12"/>
      <c r="G69" s="3"/>
    </row>
    <row r="70" spans="1:7" ht="15.75">
      <c r="A70" s="22"/>
      <c r="B70" s="23"/>
      <c r="C70" s="15"/>
      <c r="D70" s="16"/>
      <c r="E70" s="2"/>
      <c r="F70" s="12"/>
      <c r="G70" s="3"/>
    </row>
    <row r="71" spans="1:7" ht="15.75">
      <c r="A71" s="22"/>
      <c r="B71" s="23"/>
      <c r="C71" s="15"/>
      <c r="D71" s="16"/>
      <c r="E71" s="1"/>
      <c r="F71" s="12"/>
      <c r="G71" s="3"/>
    </row>
    <row r="72" spans="1:7" ht="15.75">
      <c r="A72" s="22"/>
      <c r="B72" s="23"/>
      <c r="C72" s="15"/>
      <c r="D72" s="16"/>
      <c r="E72" s="1"/>
      <c r="F72" s="12"/>
      <c r="G72" s="3"/>
    </row>
    <row r="73" spans="1:7" ht="15.75">
      <c r="A73" s="22"/>
      <c r="B73" s="23"/>
      <c r="C73" s="15"/>
      <c r="D73" s="16"/>
      <c r="E73" s="1"/>
      <c r="F73" s="12"/>
      <c r="G73" s="3"/>
    </row>
    <row r="74" spans="1:7" ht="15.75">
      <c r="A74" s="19"/>
      <c r="B74" s="19"/>
      <c r="C74" s="3"/>
      <c r="D74" s="1"/>
      <c r="E74" s="1"/>
      <c r="F74" s="14"/>
      <c r="G74" s="37"/>
    </row>
    <row r="75" spans="1:7" ht="15">
      <c r="A75" s="40"/>
      <c r="B75" s="40"/>
      <c r="C75" s="37"/>
      <c r="D75" s="12"/>
      <c r="E75" s="12"/>
      <c r="F75" s="53"/>
      <c r="G75" s="37"/>
    </row>
    <row r="76" spans="1:7" ht="15">
      <c r="A76" s="40"/>
      <c r="B76" s="40"/>
      <c r="C76" s="38" t="s">
        <v>63</v>
      </c>
      <c r="D76" s="12">
        <f>SUM(D62:D75)</f>
        <v>1839.22</v>
      </c>
      <c r="E76" s="12">
        <f>SUM(E62:E75)</f>
        <v>4284</v>
      </c>
      <c r="F76" s="14">
        <f>E76-D76</f>
        <v>2444.7799999999997</v>
      </c>
      <c r="G76" s="37"/>
    </row>
    <row r="77" spans="1:7" ht="15">
      <c r="A77" s="40"/>
      <c r="B77" s="40"/>
      <c r="C77" s="37"/>
      <c r="D77" s="54"/>
      <c r="E77" s="54"/>
      <c r="F77" s="14"/>
      <c r="G77" s="37"/>
    </row>
    <row r="78" spans="1:7" ht="15">
      <c r="A78" s="40"/>
      <c r="B78" s="40"/>
      <c r="C78" s="38"/>
      <c r="D78" s="12"/>
      <c r="E78" s="12"/>
      <c r="F78" s="14"/>
      <c r="G78" s="37"/>
    </row>
    <row r="79" spans="1:7" ht="20.25">
      <c r="A79" s="92" t="s">
        <v>64</v>
      </c>
      <c r="B79" s="92"/>
      <c r="C79" s="92"/>
      <c r="D79" s="12"/>
      <c r="E79" s="12"/>
      <c r="F79" s="14"/>
      <c r="G79" s="13"/>
    </row>
    <row r="80" spans="1:7" ht="15">
      <c r="A80" s="40"/>
      <c r="B80" s="40"/>
      <c r="C80" s="37"/>
      <c r="D80" s="12"/>
      <c r="E80" s="12"/>
      <c r="F80" s="14"/>
      <c r="G80" s="37"/>
    </row>
    <row r="81" spans="1:7" ht="15.75">
      <c r="A81" s="90" t="s">
        <v>60</v>
      </c>
      <c r="B81" s="90"/>
      <c r="C81" s="13" t="s">
        <v>44</v>
      </c>
      <c r="D81" s="7" t="s">
        <v>61</v>
      </c>
      <c r="E81" s="9" t="s">
        <v>43</v>
      </c>
      <c r="F81" s="14"/>
      <c r="G81" s="37"/>
    </row>
    <row r="82" spans="1:7" ht="15.75">
      <c r="A82" s="41"/>
      <c r="B82" s="41"/>
      <c r="C82" s="37"/>
      <c r="D82" s="7"/>
      <c r="E82" s="12"/>
      <c r="F82" s="14"/>
      <c r="G82" s="3" t="s">
        <v>6</v>
      </c>
    </row>
    <row r="83" spans="1:7" ht="15.75">
      <c r="A83" s="19" t="s">
        <v>0</v>
      </c>
      <c r="B83" s="19" t="s">
        <v>1</v>
      </c>
      <c r="C83" s="3" t="s">
        <v>2</v>
      </c>
      <c r="D83" s="1" t="s">
        <v>3</v>
      </c>
      <c r="E83" s="1" t="s">
        <v>4</v>
      </c>
      <c r="F83" s="1" t="s">
        <v>42</v>
      </c>
      <c r="G83" s="37"/>
    </row>
    <row r="84" spans="1:7" ht="15">
      <c r="A84" s="22"/>
      <c r="B84" s="23"/>
      <c r="C84" s="4"/>
      <c r="D84" s="16"/>
      <c r="E84" s="14"/>
      <c r="F84" s="43"/>
      <c r="G84" s="37"/>
    </row>
    <row r="85" spans="1:7" ht="15">
      <c r="A85" s="40"/>
      <c r="B85" s="40"/>
      <c r="C85" s="37"/>
      <c r="D85" s="54"/>
      <c r="E85" s="54"/>
      <c r="F85" s="53"/>
      <c r="G85" s="37"/>
    </row>
    <row r="86" spans="1:7" ht="15">
      <c r="A86" s="40"/>
      <c r="B86" s="40"/>
      <c r="C86" s="38" t="s">
        <v>63</v>
      </c>
      <c r="D86" s="12">
        <f>SUM(D84:D85)</f>
        <v>0</v>
      </c>
      <c r="E86" s="12">
        <f>SUM(E84:E85)</f>
        <v>0</v>
      </c>
      <c r="F86" s="14">
        <f>D86-E86</f>
        <v>0</v>
      </c>
      <c r="G86" s="37"/>
    </row>
    <row r="87" spans="1:7" ht="15">
      <c r="A87" s="40"/>
      <c r="B87" s="40"/>
      <c r="C87" s="38"/>
      <c r="D87" s="12"/>
      <c r="E87" s="12"/>
      <c r="F87" s="14"/>
      <c r="G87" s="37"/>
    </row>
    <row r="88" spans="1:7" ht="15.75">
      <c r="A88" s="40"/>
      <c r="B88" s="40"/>
      <c r="C88" s="37"/>
      <c r="D88" s="54"/>
      <c r="E88" s="54"/>
      <c r="F88" s="53"/>
      <c r="G88" s="13"/>
    </row>
    <row r="89" spans="1:7" ht="15.75">
      <c r="A89" s="90" t="s">
        <v>60</v>
      </c>
      <c r="B89" s="90"/>
      <c r="C89" s="13" t="s">
        <v>46</v>
      </c>
      <c r="D89" s="7" t="s">
        <v>61</v>
      </c>
      <c r="E89" s="9" t="s">
        <v>45</v>
      </c>
      <c r="F89" s="14"/>
      <c r="G89" s="37"/>
    </row>
    <row r="90" spans="1:7" ht="15.75">
      <c r="A90" s="41"/>
      <c r="B90" s="41"/>
      <c r="C90" s="37"/>
      <c r="D90" s="7"/>
      <c r="E90" s="12"/>
      <c r="F90" s="12"/>
      <c r="G90" s="3" t="s">
        <v>6</v>
      </c>
    </row>
    <row r="91" spans="1:7" ht="15.75">
      <c r="A91" s="19" t="s">
        <v>0</v>
      </c>
      <c r="B91" s="19" t="s">
        <v>1</v>
      </c>
      <c r="C91" s="3" t="s">
        <v>2</v>
      </c>
      <c r="D91" s="1" t="s">
        <v>3</v>
      </c>
      <c r="E91" s="1" t="s">
        <v>4</v>
      </c>
      <c r="F91" s="1" t="s">
        <v>42</v>
      </c>
      <c r="G91" s="37"/>
    </row>
    <row r="92" spans="1:7" ht="15">
      <c r="A92" s="50"/>
      <c r="B92" s="40"/>
      <c r="C92" s="37"/>
      <c r="D92" s="14"/>
      <c r="E92" s="14"/>
      <c r="F92" s="14"/>
      <c r="G92" s="37"/>
    </row>
    <row r="93" spans="1:7" ht="15">
      <c r="A93" s="50"/>
      <c r="B93" s="40"/>
      <c r="C93" s="37"/>
      <c r="D93" s="14"/>
      <c r="E93" s="14"/>
      <c r="F93" s="14"/>
      <c r="G93" s="37"/>
    </row>
    <row r="94" spans="1:7" ht="15">
      <c r="A94" s="50"/>
      <c r="B94" s="40"/>
      <c r="C94" s="37"/>
      <c r="D94" s="14"/>
      <c r="E94" s="14"/>
      <c r="F94" s="14"/>
      <c r="G94" s="37"/>
    </row>
    <row r="95" spans="1:7" ht="15">
      <c r="A95" s="50"/>
      <c r="B95" s="40"/>
      <c r="C95" s="37"/>
      <c r="D95" s="14"/>
      <c r="E95" s="14"/>
      <c r="F95" s="14"/>
      <c r="G95" s="37"/>
    </row>
    <row r="96" spans="1:7" ht="15">
      <c r="A96" s="50"/>
      <c r="B96" s="40"/>
      <c r="C96" s="37"/>
      <c r="D96" s="14"/>
      <c r="E96" s="14"/>
      <c r="F96" s="14"/>
      <c r="G96" s="45"/>
    </row>
    <row r="97" spans="1:7" ht="15">
      <c r="A97" s="40"/>
      <c r="B97" s="40"/>
      <c r="C97" s="38" t="s">
        <v>63</v>
      </c>
      <c r="D97" s="12">
        <f>SUM(D92:D96)</f>
        <v>0</v>
      </c>
      <c r="E97" s="12">
        <f>SUM(E92:E96)</f>
        <v>0</v>
      </c>
      <c r="F97" s="14">
        <f>D97-E97</f>
        <v>0</v>
      </c>
      <c r="G97" s="37"/>
    </row>
    <row r="98" spans="1:7" ht="15.75">
      <c r="A98" s="40"/>
      <c r="B98" s="40"/>
      <c r="C98" s="38"/>
      <c r="D98" s="12"/>
      <c r="E98" s="12"/>
      <c r="F98" s="8"/>
      <c r="G98" s="13"/>
    </row>
    <row r="99" spans="1:7" ht="15.75">
      <c r="A99" s="40"/>
      <c r="B99" s="40"/>
      <c r="C99" s="38"/>
      <c r="D99" s="12"/>
      <c r="E99" s="12"/>
      <c r="F99" s="8"/>
      <c r="G99" s="13"/>
    </row>
    <row r="100" spans="1:7" ht="15.75">
      <c r="A100" s="40"/>
      <c r="B100" s="40"/>
      <c r="C100" s="37"/>
      <c r="D100" s="12"/>
      <c r="E100" s="12"/>
      <c r="F100" s="14"/>
      <c r="G100" s="13"/>
    </row>
    <row r="101" spans="1:7" ht="15.75">
      <c r="A101" s="90" t="s">
        <v>60</v>
      </c>
      <c r="B101" s="90"/>
      <c r="C101" s="13" t="s">
        <v>47</v>
      </c>
      <c r="D101" s="7" t="s">
        <v>61</v>
      </c>
      <c r="E101" s="9" t="s">
        <v>19</v>
      </c>
      <c r="F101" s="14"/>
      <c r="G101" s="14"/>
    </row>
    <row r="102" spans="1:7" ht="15.75">
      <c r="A102" s="41"/>
      <c r="B102" s="41"/>
      <c r="C102" s="37"/>
      <c r="D102" s="7"/>
      <c r="E102" s="12"/>
      <c r="F102" s="14"/>
      <c r="G102" s="3" t="s">
        <v>6</v>
      </c>
    </row>
    <row r="103" spans="1:7" ht="15.75">
      <c r="A103" s="19" t="s">
        <v>0</v>
      </c>
      <c r="B103" s="19" t="s">
        <v>1</v>
      </c>
      <c r="C103" s="3" t="s">
        <v>2</v>
      </c>
      <c r="D103" s="1" t="s">
        <v>3</v>
      </c>
      <c r="E103" s="1" t="s">
        <v>4</v>
      </c>
      <c r="F103" s="1" t="s">
        <v>42</v>
      </c>
      <c r="G103" s="37"/>
    </row>
    <row r="104" spans="1:7" ht="15">
      <c r="A104" s="33">
        <v>43404</v>
      </c>
      <c r="B104" s="17"/>
      <c r="C104" s="15" t="s">
        <v>18</v>
      </c>
      <c r="D104" s="16"/>
      <c r="E104" s="16">
        <v>0.2</v>
      </c>
      <c r="F104" s="12">
        <v>-0.2</v>
      </c>
      <c r="G104" s="37"/>
    </row>
    <row r="105" spans="1:7" ht="15">
      <c r="A105" s="33">
        <v>43434</v>
      </c>
      <c r="B105" s="17"/>
      <c r="C105" s="15" t="s">
        <v>18</v>
      </c>
      <c r="D105" s="16"/>
      <c r="E105" s="16">
        <v>0.27</v>
      </c>
      <c r="F105" s="12">
        <f>F104+D105-E105</f>
        <v>-0.47000000000000003</v>
      </c>
      <c r="G105" s="37"/>
    </row>
    <row r="106" spans="1:7" ht="15">
      <c r="A106" s="33">
        <v>43465</v>
      </c>
      <c r="B106" s="17"/>
      <c r="C106" s="15" t="s">
        <v>18</v>
      </c>
      <c r="D106" s="16"/>
      <c r="E106" s="16">
        <v>0.26</v>
      </c>
      <c r="F106" s="12">
        <f t="shared" ref="F106:F117" si="3">F105+D106-E106</f>
        <v>-0.73</v>
      </c>
      <c r="G106" s="37"/>
    </row>
    <row r="107" spans="1:7" ht="15">
      <c r="A107" s="33">
        <v>43496</v>
      </c>
      <c r="B107" s="17"/>
      <c r="C107" s="15" t="s">
        <v>18</v>
      </c>
      <c r="D107" s="16"/>
      <c r="E107" s="16">
        <v>0.25</v>
      </c>
      <c r="F107" s="12">
        <f t="shared" si="3"/>
        <v>-0.98</v>
      </c>
      <c r="G107" s="37"/>
    </row>
    <row r="108" spans="1:7" ht="15">
      <c r="A108" s="33">
        <v>43159</v>
      </c>
      <c r="B108" s="17"/>
      <c r="C108" s="15" t="s">
        <v>18</v>
      </c>
      <c r="D108" s="16"/>
      <c r="E108" s="16">
        <v>0.23</v>
      </c>
      <c r="F108" s="12">
        <f t="shared" si="3"/>
        <v>-1.21</v>
      </c>
      <c r="G108" s="37"/>
    </row>
    <row r="109" spans="1:7" ht="15">
      <c r="A109" s="33">
        <v>43555</v>
      </c>
      <c r="B109" s="17"/>
      <c r="C109" s="15" t="s">
        <v>18</v>
      </c>
      <c r="D109" s="16"/>
      <c r="E109" s="16">
        <v>0.27</v>
      </c>
      <c r="F109" s="12">
        <f t="shared" si="3"/>
        <v>-1.48</v>
      </c>
      <c r="G109" s="37"/>
    </row>
    <row r="110" spans="1:7" ht="15">
      <c r="A110" s="33">
        <v>43585</v>
      </c>
      <c r="B110" s="17"/>
      <c r="C110" s="15" t="s">
        <v>18</v>
      </c>
      <c r="D110" s="16"/>
      <c r="E110" s="16">
        <v>0.27</v>
      </c>
      <c r="F110" s="12">
        <f t="shared" si="3"/>
        <v>-1.75</v>
      </c>
      <c r="G110" s="37"/>
    </row>
    <row r="111" spans="1:7" ht="15">
      <c r="A111" s="33">
        <v>43616</v>
      </c>
      <c r="B111" s="17"/>
      <c r="C111" s="15" t="s">
        <v>133</v>
      </c>
      <c r="D111" s="16"/>
      <c r="E111" s="16">
        <v>0.27</v>
      </c>
      <c r="F111" s="12">
        <f t="shared" si="3"/>
        <v>-2.02</v>
      </c>
      <c r="G111" s="37"/>
    </row>
    <row r="112" spans="1:7" ht="15">
      <c r="A112" s="33">
        <v>43646</v>
      </c>
      <c r="B112" s="6"/>
      <c r="C112" s="15" t="s">
        <v>133</v>
      </c>
      <c r="D112" s="16"/>
      <c r="E112" s="2">
        <v>0.26</v>
      </c>
      <c r="F112" s="12">
        <f t="shared" si="3"/>
        <v>-2.2800000000000002</v>
      </c>
      <c r="G112" s="37"/>
    </row>
    <row r="113" spans="1:7" ht="15">
      <c r="A113" s="55">
        <v>43677</v>
      </c>
      <c r="B113" s="6"/>
      <c r="C113" s="15" t="s">
        <v>18</v>
      </c>
      <c r="D113" s="16"/>
      <c r="E113" s="2">
        <v>0.28000000000000003</v>
      </c>
      <c r="F113" s="12">
        <f t="shared" si="3"/>
        <v>-2.5600000000000005</v>
      </c>
      <c r="G113" s="37"/>
    </row>
    <row r="114" spans="1:7" ht="30">
      <c r="A114" s="55">
        <v>43689</v>
      </c>
      <c r="B114" s="6"/>
      <c r="C114" s="15" t="s">
        <v>136</v>
      </c>
      <c r="D114" s="16">
        <v>9.99</v>
      </c>
      <c r="E114" s="2"/>
      <c r="F114" s="12">
        <f t="shared" si="3"/>
        <v>7.43</v>
      </c>
      <c r="G114" s="37"/>
    </row>
    <row r="115" spans="1:7" ht="30">
      <c r="A115" s="55">
        <v>43704</v>
      </c>
      <c r="B115" s="6"/>
      <c r="C115" s="15" t="s">
        <v>140</v>
      </c>
      <c r="D115" s="16"/>
      <c r="E115" s="2">
        <v>9.99</v>
      </c>
      <c r="F115" s="12">
        <f t="shared" si="3"/>
        <v>-2.5600000000000005</v>
      </c>
      <c r="G115" s="37"/>
    </row>
    <row r="116" spans="1:7" ht="15">
      <c r="A116" s="58">
        <v>43708</v>
      </c>
      <c r="B116" s="40"/>
      <c r="C116" s="39" t="s">
        <v>133</v>
      </c>
      <c r="D116" s="12"/>
      <c r="E116" s="12">
        <v>0.3</v>
      </c>
      <c r="F116" s="12">
        <f t="shared" si="3"/>
        <v>-2.8600000000000003</v>
      </c>
      <c r="G116" s="37"/>
    </row>
    <row r="117" spans="1:7" ht="15">
      <c r="A117" s="58">
        <v>43738</v>
      </c>
      <c r="B117" s="40"/>
      <c r="C117" s="39" t="s">
        <v>133</v>
      </c>
      <c r="D117" s="12"/>
      <c r="E117" s="12">
        <v>0.27</v>
      </c>
      <c r="F117" s="12">
        <f t="shared" si="3"/>
        <v>-3.1300000000000003</v>
      </c>
      <c r="G117" s="37"/>
    </row>
    <row r="118" spans="1:7" ht="15">
      <c r="A118" s="58"/>
      <c r="B118" s="40"/>
      <c r="C118" s="39"/>
      <c r="D118" s="12"/>
      <c r="E118" s="12"/>
      <c r="F118" s="12"/>
      <c r="G118" s="37"/>
    </row>
    <row r="119" spans="1:7" ht="15">
      <c r="A119" s="40"/>
      <c r="B119" s="40"/>
      <c r="C119" s="11" t="s">
        <v>42</v>
      </c>
      <c r="D119" s="12">
        <f>SUM(D104:D116)</f>
        <v>9.99</v>
      </c>
      <c r="E119" s="12">
        <f>SUM(E104:E117)</f>
        <v>13.120000000000001</v>
      </c>
      <c r="F119" s="14">
        <f>D119-E119</f>
        <v>-3.1300000000000008</v>
      </c>
      <c r="G119" s="37"/>
    </row>
    <row r="120" spans="1:7" ht="15">
      <c r="A120" s="40"/>
      <c r="B120" s="40"/>
      <c r="C120" s="37"/>
      <c r="D120" s="54"/>
      <c r="E120" s="54"/>
      <c r="F120" s="53"/>
      <c r="G120" s="37"/>
    </row>
    <row r="121" spans="1:7" ht="15.75">
      <c r="A121" s="90" t="s">
        <v>60</v>
      </c>
      <c r="B121" s="90"/>
      <c r="C121" s="13" t="s">
        <v>49</v>
      </c>
      <c r="D121" s="7" t="s">
        <v>61</v>
      </c>
      <c r="E121" s="9" t="s">
        <v>48</v>
      </c>
      <c r="F121" s="1"/>
      <c r="G121" s="37"/>
    </row>
    <row r="122" spans="1:7" ht="15.75">
      <c r="A122" s="41"/>
      <c r="B122" s="41"/>
      <c r="C122" s="37"/>
      <c r="D122" s="7"/>
      <c r="E122" s="12"/>
      <c r="F122" s="14"/>
      <c r="G122" s="37"/>
    </row>
    <row r="123" spans="1:7" ht="15.75">
      <c r="A123" s="19" t="s">
        <v>0</v>
      </c>
      <c r="B123" s="19" t="s">
        <v>1</v>
      </c>
      <c r="C123" s="3" t="s">
        <v>2</v>
      </c>
      <c r="D123" s="1" t="s">
        <v>3</v>
      </c>
      <c r="E123" s="1" t="s">
        <v>4</v>
      </c>
      <c r="F123" s="1" t="s">
        <v>42</v>
      </c>
      <c r="G123" s="37"/>
    </row>
    <row r="124" spans="1:7" ht="30.75">
      <c r="A124" s="50">
        <v>43704</v>
      </c>
      <c r="B124" s="40"/>
      <c r="C124" s="37" t="s">
        <v>138</v>
      </c>
      <c r="D124" s="14">
        <v>575.52</v>
      </c>
      <c r="E124" s="1"/>
      <c r="F124" s="14"/>
      <c r="G124" s="37"/>
    </row>
    <row r="125" spans="1:7" ht="15.75">
      <c r="A125" s="22">
        <v>43704</v>
      </c>
      <c r="B125" s="19"/>
      <c r="C125" s="57" t="s">
        <v>139</v>
      </c>
      <c r="D125" s="1"/>
      <c r="E125" s="56">
        <v>107.94</v>
      </c>
      <c r="F125" s="14"/>
      <c r="G125" s="37"/>
    </row>
    <row r="126" spans="1:7" ht="15">
      <c r="A126" s="40"/>
      <c r="B126" s="40"/>
      <c r="C126" s="38" t="s">
        <v>63</v>
      </c>
      <c r="D126" s="12">
        <f>SUM(D124:D125)</f>
        <v>575.52</v>
      </c>
      <c r="E126" s="12">
        <f>SUM(E124:E125)</f>
        <v>107.94</v>
      </c>
      <c r="F126" s="14">
        <f>D126-E126</f>
        <v>467.58</v>
      </c>
      <c r="G126" s="37"/>
    </row>
    <row r="127" spans="1:7" ht="15.75">
      <c r="A127" s="40"/>
      <c r="B127" s="40"/>
      <c r="C127" s="38"/>
      <c r="D127" s="12"/>
      <c r="E127" s="12"/>
      <c r="F127" s="14"/>
      <c r="G127" s="13"/>
    </row>
    <row r="128" spans="1:7" ht="15">
      <c r="A128" s="40"/>
      <c r="B128" s="40"/>
      <c r="C128" s="37"/>
      <c r="D128" s="12"/>
      <c r="E128" s="12"/>
      <c r="F128" s="14"/>
      <c r="G128" s="37"/>
    </row>
    <row r="129" spans="1:7" ht="15.75">
      <c r="A129" s="90" t="s">
        <v>60</v>
      </c>
      <c r="B129" s="90"/>
      <c r="C129" s="13" t="s">
        <v>51</v>
      </c>
      <c r="D129" s="7" t="s">
        <v>61</v>
      </c>
      <c r="E129" s="9" t="s">
        <v>50</v>
      </c>
      <c r="F129" s="14"/>
      <c r="G129" s="37"/>
    </row>
    <row r="130" spans="1:7" ht="15.75">
      <c r="A130" s="41"/>
      <c r="B130" s="41"/>
      <c r="C130" s="37"/>
      <c r="D130" s="7"/>
      <c r="E130" s="12"/>
      <c r="F130" s="14"/>
      <c r="G130" s="3" t="s">
        <v>6</v>
      </c>
    </row>
    <row r="131" spans="1:7" ht="15.75">
      <c r="A131" s="19" t="s">
        <v>0</v>
      </c>
      <c r="B131" s="19" t="s">
        <v>1</v>
      </c>
      <c r="C131" s="3" t="s">
        <v>2</v>
      </c>
      <c r="D131" s="1" t="s">
        <v>3</v>
      </c>
      <c r="E131" s="1" t="s">
        <v>4</v>
      </c>
      <c r="F131" s="1" t="s">
        <v>42</v>
      </c>
      <c r="G131" s="37"/>
    </row>
    <row r="132" spans="1:7" ht="15">
      <c r="A132" s="50"/>
      <c r="B132" s="40"/>
      <c r="C132" s="37"/>
      <c r="D132" s="14"/>
      <c r="E132" s="14"/>
      <c r="F132" s="14"/>
      <c r="G132" s="37"/>
    </row>
    <row r="133" spans="1:7" ht="15">
      <c r="A133" s="40"/>
      <c r="B133" s="40"/>
      <c r="C133" s="37"/>
      <c r="D133" s="12"/>
      <c r="E133" s="12"/>
      <c r="F133" s="14"/>
      <c r="G133" s="37"/>
    </row>
    <row r="134" spans="1:7" ht="15">
      <c r="A134" s="40"/>
      <c r="B134" s="40"/>
      <c r="C134" s="38" t="s">
        <v>63</v>
      </c>
      <c r="D134" s="12">
        <f>SUM(D132:D133)</f>
        <v>0</v>
      </c>
      <c r="E134" s="12">
        <f>SUM(E132:E133)</f>
        <v>0</v>
      </c>
      <c r="F134" s="14">
        <f>D134-E134</f>
        <v>0</v>
      </c>
      <c r="G134" s="37"/>
    </row>
    <row r="135" spans="1:7" ht="15.75">
      <c r="A135" s="40"/>
      <c r="B135" s="40"/>
      <c r="C135" s="38"/>
      <c r="D135" s="12"/>
      <c r="E135" s="12"/>
      <c r="F135" s="14"/>
      <c r="G135" s="13"/>
    </row>
    <row r="136" spans="1:7" ht="15">
      <c r="A136" s="40"/>
      <c r="B136" s="40"/>
      <c r="C136" s="37"/>
      <c r="D136" s="12"/>
      <c r="E136" s="12"/>
      <c r="F136" s="14"/>
      <c r="G136" s="37"/>
    </row>
    <row r="137" spans="1:7" ht="15.75">
      <c r="A137" s="90" t="s">
        <v>60</v>
      </c>
      <c r="B137" s="90"/>
      <c r="C137" s="13" t="s">
        <v>52</v>
      </c>
      <c r="D137" s="7" t="s">
        <v>61</v>
      </c>
      <c r="E137" s="9" t="s">
        <v>27</v>
      </c>
      <c r="F137" s="14"/>
      <c r="G137" s="37"/>
    </row>
    <row r="138" spans="1:7" ht="15.75">
      <c r="A138" s="41"/>
      <c r="B138" s="41"/>
      <c r="C138" s="37"/>
      <c r="D138" s="7"/>
      <c r="E138" s="12"/>
      <c r="F138" s="14"/>
      <c r="G138" s="3" t="s">
        <v>6</v>
      </c>
    </row>
    <row r="139" spans="1:7" ht="15.75">
      <c r="A139" s="19" t="s">
        <v>0</v>
      </c>
      <c r="B139" s="19" t="s">
        <v>1</v>
      </c>
      <c r="C139" s="3" t="s">
        <v>2</v>
      </c>
      <c r="D139" s="1" t="s">
        <v>3</v>
      </c>
      <c r="E139" s="1" t="s">
        <v>4</v>
      </c>
      <c r="F139" s="1" t="s">
        <v>42</v>
      </c>
      <c r="G139" s="39"/>
    </row>
    <row r="140" spans="1:7" ht="30">
      <c r="A140" s="33">
        <v>43376</v>
      </c>
      <c r="B140" s="17"/>
      <c r="C140" s="15" t="s">
        <v>107</v>
      </c>
      <c r="D140" s="16">
        <v>126.45</v>
      </c>
      <c r="E140" s="16"/>
      <c r="F140" s="43">
        <v>126.45</v>
      </c>
      <c r="G140" s="37"/>
    </row>
    <row r="141" spans="1:7" ht="30">
      <c r="A141" s="33">
        <v>43378</v>
      </c>
      <c r="B141" s="17"/>
      <c r="C141" s="15" t="s">
        <v>108</v>
      </c>
      <c r="D141" s="16">
        <v>124.51</v>
      </c>
      <c r="E141" s="14"/>
      <c r="F141" s="43">
        <f t="shared" ref="F141:F152" si="4">F140+D141-E141</f>
        <v>250.96</v>
      </c>
      <c r="G141" s="37"/>
    </row>
    <row r="142" spans="1:7" ht="30">
      <c r="A142" s="33">
        <v>43381</v>
      </c>
      <c r="B142" s="17"/>
      <c r="C142" s="15" t="s">
        <v>109</v>
      </c>
      <c r="D142" s="16">
        <v>137.09</v>
      </c>
      <c r="E142" s="14"/>
      <c r="F142" s="43">
        <f t="shared" si="4"/>
        <v>388.05</v>
      </c>
      <c r="G142" s="37"/>
    </row>
    <row r="143" spans="1:7" ht="30">
      <c r="A143" s="33">
        <v>43402</v>
      </c>
      <c r="B143" s="17"/>
      <c r="C143" s="15" t="s">
        <v>118</v>
      </c>
      <c r="D143" s="16">
        <v>126.45</v>
      </c>
      <c r="E143" s="14"/>
      <c r="F143" s="43">
        <f t="shared" si="4"/>
        <v>514.5</v>
      </c>
      <c r="G143" s="37"/>
    </row>
    <row r="144" spans="1:7" ht="30">
      <c r="A144" s="33">
        <v>43410</v>
      </c>
      <c r="B144" s="17"/>
      <c r="C144" s="15" t="s">
        <v>120</v>
      </c>
      <c r="D144" s="16">
        <v>126.45</v>
      </c>
      <c r="E144" s="14"/>
      <c r="F144" s="43">
        <f t="shared" si="4"/>
        <v>640.95000000000005</v>
      </c>
      <c r="G144" s="37"/>
    </row>
    <row r="145" spans="1:7" ht="30">
      <c r="A145" s="33">
        <v>43430</v>
      </c>
      <c r="B145" s="17"/>
      <c r="C145" s="15" t="s">
        <v>123</v>
      </c>
      <c r="D145" s="16">
        <v>57.95</v>
      </c>
      <c r="E145" s="14"/>
      <c r="F145" s="43">
        <f t="shared" si="4"/>
        <v>698.90000000000009</v>
      </c>
      <c r="G145" s="37"/>
    </row>
    <row r="146" spans="1:7" ht="30">
      <c r="A146" s="33">
        <v>43470</v>
      </c>
      <c r="B146" s="17"/>
      <c r="C146" s="15" t="s">
        <v>146</v>
      </c>
      <c r="D146" s="16">
        <v>126.45</v>
      </c>
      <c r="E146" s="33"/>
      <c r="F146" s="43">
        <f t="shared" si="4"/>
        <v>825.35000000000014</v>
      </c>
      <c r="G146" s="15"/>
    </row>
    <row r="147" spans="1:7" ht="30">
      <c r="A147" s="33">
        <v>43481</v>
      </c>
      <c r="B147" s="17"/>
      <c r="C147" s="15" t="s">
        <v>126</v>
      </c>
      <c r="D147" s="16">
        <v>138.11000000000001</v>
      </c>
      <c r="E147" s="33"/>
      <c r="F147" s="43">
        <f t="shared" si="4"/>
        <v>963.46000000000015</v>
      </c>
      <c r="G147" s="15"/>
    </row>
    <row r="148" spans="1:7" ht="30">
      <c r="A148" s="33">
        <v>43514</v>
      </c>
      <c r="B148" s="17"/>
      <c r="C148" s="15" t="s">
        <v>128</v>
      </c>
      <c r="D148" s="16">
        <v>126.45</v>
      </c>
      <c r="E148" s="33"/>
      <c r="F148" s="43">
        <f t="shared" si="4"/>
        <v>1089.9100000000001</v>
      </c>
      <c r="G148" s="15"/>
    </row>
    <row r="149" spans="1:7" ht="30">
      <c r="A149" s="33">
        <v>43588</v>
      </c>
      <c r="B149" s="17"/>
      <c r="C149" s="15" t="s">
        <v>132</v>
      </c>
      <c r="D149" s="16">
        <v>128.44999999999999</v>
      </c>
      <c r="E149" s="33"/>
      <c r="F149" s="43">
        <f t="shared" si="4"/>
        <v>1218.3600000000001</v>
      </c>
      <c r="G149" s="15"/>
    </row>
    <row r="150" spans="1:7" ht="30">
      <c r="A150" s="33">
        <v>43588</v>
      </c>
      <c r="B150" s="17"/>
      <c r="C150" s="15" t="s">
        <v>132</v>
      </c>
      <c r="D150" s="16">
        <v>128.44999999999999</v>
      </c>
      <c r="E150" s="33"/>
      <c r="F150" s="43">
        <f t="shared" si="4"/>
        <v>1346.8100000000002</v>
      </c>
      <c r="G150" s="15"/>
    </row>
    <row r="151" spans="1:7" ht="30">
      <c r="A151" s="33">
        <v>43663</v>
      </c>
      <c r="B151" s="17"/>
      <c r="C151" s="15" t="s">
        <v>135</v>
      </c>
      <c r="D151" s="16">
        <v>138.44999999999999</v>
      </c>
      <c r="E151" s="33"/>
      <c r="F151" s="43">
        <f t="shared" si="4"/>
        <v>1485.2600000000002</v>
      </c>
      <c r="G151" s="15"/>
    </row>
    <row r="152" spans="1:7" ht="30">
      <c r="A152" s="33">
        <v>43696</v>
      </c>
      <c r="B152" s="17"/>
      <c r="C152" s="15" t="s">
        <v>137</v>
      </c>
      <c r="D152" s="16">
        <v>126.45</v>
      </c>
      <c r="E152" s="33"/>
      <c r="F152" s="43">
        <f t="shared" si="4"/>
        <v>1611.7100000000003</v>
      </c>
      <c r="G152" s="15"/>
    </row>
    <row r="153" spans="1:7" ht="15">
      <c r="A153" s="49"/>
      <c r="B153" s="6"/>
      <c r="C153" s="15"/>
      <c r="D153" s="2"/>
      <c r="E153" s="14"/>
      <c r="F153" s="14"/>
      <c r="G153" s="37"/>
    </row>
    <row r="154" spans="1:7" ht="15">
      <c r="A154" s="40"/>
      <c r="B154" s="40"/>
      <c r="C154" s="37" t="s">
        <v>63</v>
      </c>
      <c r="D154" s="14">
        <f>SUM(D140:D153)</f>
        <v>1611.7100000000003</v>
      </c>
      <c r="E154" s="14">
        <f>SUM(E140:E141)</f>
        <v>0</v>
      </c>
      <c r="F154" s="14">
        <f>D154-E154</f>
        <v>1611.7100000000003</v>
      </c>
      <c r="G154" s="37"/>
    </row>
    <row r="155" spans="1:7" ht="15">
      <c r="A155" s="40"/>
      <c r="B155" s="40"/>
      <c r="C155" s="37"/>
      <c r="D155" s="14"/>
      <c r="E155" s="14"/>
      <c r="F155" s="14"/>
      <c r="G155" s="37"/>
    </row>
    <row r="156" spans="1:7" ht="15">
      <c r="A156" s="40"/>
      <c r="B156" s="40"/>
      <c r="C156" s="37"/>
      <c r="D156" s="14"/>
      <c r="E156" s="14"/>
      <c r="F156" s="14"/>
      <c r="G156" s="37"/>
    </row>
    <row r="157" spans="1:7" ht="15.75">
      <c r="A157" s="90" t="s">
        <v>60</v>
      </c>
      <c r="B157" s="90"/>
      <c r="C157" s="13" t="s">
        <v>54</v>
      </c>
      <c r="D157" s="7" t="s">
        <v>61</v>
      </c>
      <c r="E157" s="9" t="s">
        <v>53</v>
      </c>
      <c r="F157" s="14"/>
      <c r="G157" s="37"/>
    </row>
    <row r="158" spans="1:7" ht="15.75">
      <c r="A158" s="41"/>
      <c r="B158" s="41"/>
      <c r="C158" s="37"/>
      <c r="D158" s="7"/>
      <c r="E158" s="12"/>
      <c r="F158" s="14"/>
      <c r="G158" s="37"/>
    </row>
    <row r="159" spans="1:7" ht="15.75">
      <c r="A159" s="19" t="s">
        <v>0</v>
      </c>
      <c r="B159" s="19" t="s">
        <v>1</v>
      </c>
      <c r="C159" s="3" t="s">
        <v>2</v>
      </c>
      <c r="D159" s="1" t="s">
        <v>3</v>
      </c>
      <c r="E159" s="1" t="s">
        <v>4</v>
      </c>
      <c r="F159" s="1" t="s">
        <v>42</v>
      </c>
      <c r="G159" s="37"/>
    </row>
    <row r="160" spans="1:7" ht="15">
      <c r="A160" s="49"/>
      <c r="B160" s="6"/>
      <c r="C160" s="15"/>
      <c r="D160" s="16"/>
      <c r="E160" s="14"/>
      <c r="F160" s="14"/>
      <c r="G160" s="37"/>
    </row>
    <row r="161" spans="1:7" ht="15">
      <c r="A161" s="40"/>
      <c r="B161" s="40"/>
      <c r="C161" s="37"/>
      <c r="D161" s="54"/>
      <c r="E161" s="54"/>
      <c r="F161" s="53"/>
      <c r="G161" s="37"/>
    </row>
    <row r="162" spans="1:7" ht="15">
      <c r="A162" s="40"/>
      <c r="B162" s="40"/>
      <c r="C162" s="38" t="s">
        <v>63</v>
      </c>
      <c r="D162" s="12">
        <f>SUM(D160:D161)</f>
        <v>0</v>
      </c>
      <c r="E162" s="12">
        <f>SUM(E160:E161)</f>
        <v>0</v>
      </c>
      <c r="F162" s="14">
        <f>D162-E162</f>
        <v>0</v>
      </c>
      <c r="G162" s="37"/>
    </row>
    <row r="163" spans="1:7" ht="15">
      <c r="A163" s="40"/>
      <c r="B163" s="40"/>
      <c r="C163" s="38"/>
      <c r="D163" s="12"/>
      <c r="E163" s="12"/>
      <c r="F163" s="14"/>
      <c r="G163" s="37"/>
    </row>
    <row r="164" spans="1:7" ht="15">
      <c r="A164" s="40"/>
      <c r="B164" s="40"/>
      <c r="C164" s="38"/>
      <c r="D164" s="12"/>
      <c r="E164" s="12"/>
      <c r="F164" s="14"/>
      <c r="G164" s="37"/>
    </row>
    <row r="165" spans="1:7" ht="15.75">
      <c r="A165" s="90" t="s">
        <v>60</v>
      </c>
      <c r="B165" s="90"/>
      <c r="C165" s="13" t="s">
        <v>56</v>
      </c>
      <c r="D165" s="7" t="s">
        <v>61</v>
      </c>
      <c r="E165" s="9" t="s">
        <v>55</v>
      </c>
      <c r="F165" s="14"/>
      <c r="G165" s="37"/>
    </row>
    <row r="166" spans="1:7" ht="15.75">
      <c r="A166" s="41"/>
      <c r="B166" s="41"/>
      <c r="C166" s="37"/>
      <c r="D166" s="7"/>
      <c r="E166" s="12"/>
      <c r="F166" s="14"/>
      <c r="G166" s="37"/>
    </row>
    <row r="167" spans="1:7" ht="15.75">
      <c r="A167" s="19" t="s">
        <v>0</v>
      </c>
      <c r="B167" s="19" t="s">
        <v>1</v>
      </c>
      <c r="C167" s="3" t="s">
        <v>2</v>
      </c>
      <c r="D167" s="1" t="s">
        <v>3</v>
      </c>
      <c r="E167" s="1" t="s">
        <v>4</v>
      </c>
      <c r="F167" s="1" t="s">
        <v>42</v>
      </c>
      <c r="G167" s="37"/>
    </row>
    <row r="168" spans="1:7" ht="15">
      <c r="A168" s="49"/>
      <c r="B168" s="6"/>
      <c r="C168" s="15"/>
      <c r="D168" s="16"/>
      <c r="E168" s="14"/>
      <c r="F168" s="14"/>
      <c r="G168" s="37"/>
    </row>
    <row r="169" spans="1:7" ht="15">
      <c r="A169" s="40"/>
      <c r="B169" s="40"/>
      <c r="C169" s="37"/>
      <c r="D169" s="54"/>
      <c r="E169" s="54"/>
      <c r="F169" s="53"/>
      <c r="G169" s="37"/>
    </row>
    <row r="170" spans="1:7" ht="15">
      <c r="A170" s="40"/>
      <c r="B170" s="40"/>
      <c r="C170" s="38" t="s">
        <v>63</v>
      </c>
      <c r="D170" s="12">
        <f>SUM(D168:D169)</f>
        <v>0</v>
      </c>
      <c r="E170" s="12">
        <f>SUM(E168:E169)</f>
        <v>0</v>
      </c>
      <c r="F170" s="14">
        <f>D170-E170</f>
        <v>0</v>
      </c>
      <c r="G170" s="37"/>
    </row>
    <row r="171" spans="1:7" ht="15">
      <c r="A171" s="40"/>
      <c r="B171" s="40"/>
      <c r="C171" s="38"/>
      <c r="D171" s="12"/>
      <c r="E171" s="12"/>
      <c r="F171" s="14"/>
      <c r="G171" s="37"/>
    </row>
    <row r="172" spans="1:7" ht="15">
      <c r="A172" s="40"/>
      <c r="B172" s="40"/>
      <c r="C172" s="38"/>
      <c r="D172" s="12"/>
      <c r="E172" s="12"/>
      <c r="F172" s="14"/>
      <c r="G172" s="45"/>
    </row>
    <row r="173" spans="1:7" ht="15.75">
      <c r="A173" s="91" t="s">
        <v>66</v>
      </c>
      <c r="B173" s="91"/>
      <c r="C173" s="91"/>
      <c r="D173" s="9" t="s">
        <v>67</v>
      </c>
      <c r="E173" s="9" t="s">
        <v>16</v>
      </c>
      <c r="F173" s="14"/>
      <c r="G173" s="37"/>
    </row>
    <row r="174" spans="1:7" ht="15.75">
      <c r="A174" s="40"/>
      <c r="B174" s="40"/>
      <c r="C174" s="38"/>
      <c r="D174" s="12"/>
      <c r="E174" s="12"/>
      <c r="F174" s="14"/>
      <c r="G174" s="3" t="s">
        <v>6</v>
      </c>
    </row>
    <row r="175" spans="1:7" ht="20.25">
      <c r="A175" s="19" t="s">
        <v>0</v>
      </c>
      <c r="B175" s="19" t="s">
        <v>1</v>
      </c>
      <c r="C175" s="20" t="s">
        <v>2</v>
      </c>
      <c r="D175" s="1" t="s">
        <v>3</v>
      </c>
      <c r="E175" s="1" t="s">
        <v>4</v>
      </c>
      <c r="F175" s="47" t="s">
        <v>42</v>
      </c>
      <c r="G175" s="3"/>
    </row>
    <row r="176" spans="1:7" ht="30">
      <c r="A176" s="33">
        <v>43402</v>
      </c>
      <c r="B176" s="17">
        <v>1169</v>
      </c>
      <c r="C176" s="15" t="s">
        <v>68</v>
      </c>
      <c r="D176" s="16">
        <v>500</v>
      </c>
      <c r="E176" s="1"/>
      <c r="F176" s="36">
        <v>500</v>
      </c>
      <c r="G176" s="37"/>
    </row>
    <row r="177" spans="1:7" ht="15">
      <c r="A177" s="50"/>
      <c r="B177" s="40"/>
      <c r="C177" s="37"/>
      <c r="D177" s="14"/>
      <c r="E177" s="12"/>
      <c r="F177" s="14"/>
      <c r="G177" s="37"/>
    </row>
    <row r="178" spans="1:7" ht="15.75">
      <c r="A178" s="40"/>
      <c r="B178" s="40"/>
      <c r="C178" s="37" t="s">
        <v>63</v>
      </c>
      <c r="D178" s="12">
        <f>SUM(D176:D177)</f>
        <v>500</v>
      </c>
      <c r="E178" s="12">
        <f>SUM(E176:E177)</f>
        <v>0</v>
      </c>
      <c r="F178" s="14">
        <f>D178-E178</f>
        <v>500</v>
      </c>
      <c r="G178" s="13"/>
    </row>
    <row r="179" spans="1:7" ht="15">
      <c r="A179" s="40"/>
      <c r="B179" s="40"/>
      <c r="C179" s="37"/>
      <c r="D179" s="12"/>
      <c r="E179" s="12"/>
      <c r="F179" s="14"/>
      <c r="G179" s="37"/>
    </row>
    <row r="180" spans="1:7" ht="15">
      <c r="A180" s="40"/>
      <c r="B180" s="40"/>
      <c r="C180" s="38" t="s">
        <v>70</v>
      </c>
      <c r="D180" s="12"/>
      <c r="E180" s="12"/>
      <c r="F180" s="14"/>
      <c r="G180" s="37"/>
    </row>
    <row r="181" spans="1:7" ht="15">
      <c r="A181" s="40"/>
      <c r="B181" s="40"/>
      <c r="C181" s="37"/>
      <c r="D181" s="54"/>
      <c r="E181" s="54"/>
      <c r="F181" s="53"/>
      <c r="G181" s="37"/>
    </row>
  </sheetData>
  <mergeCells count="15">
    <mergeCell ref="A79:C79"/>
    <mergeCell ref="A1:G1"/>
    <mergeCell ref="B19:F19"/>
    <mergeCell ref="A21:C21"/>
    <mergeCell ref="A23:B23"/>
    <mergeCell ref="A59:B59"/>
    <mergeCell ref="A157:B157"/>
    <mergeCell ref="A165:B165"/>
    <mergeCell ref="A173:C173"/>
    <mergeCell ref="A81:B81"/>
    <mergeCell ref="A89:B89"/>
    <mergeCell ref="A101:B101"/>
    <mergeCell ref="A121:B121"/>
    <mergeCell ref="A129:B129"/>
    <mergeCell ref="A137:B1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1"/>
  <sheetViews>
    <sheetView zoomScale="85" zoomScaleNormal="85" zoomScalePageLayoutView="85" workbookViewId="0">
      <pane ySplit="3" topLeftCell="A14" activePane="bottomLeft" state="frozen"/>
      <selection pane="bottomLeft" activeCell="A3" sqref="A3"/>
    </sheetView>
  </sheetViews>
  <sheetFormatPr defaultColWidth="8.6640625" defaultRowHeight="14.25"/>
  <cols>
    <col min="1" max="1" width="10" customWidth="1"/>
    <col min="2" max="2" width="8.6640625" style="6"/>
    <col min="3" max="3" width="36.6640625" customWidth="1"/>
    <col min="4" max="4" width="10.44140625" style="16" customWidth="1"/>
    <col min="5" max="5" width="11.109375" style="2" customWidth="1"/>
    <col min="6" max="6" width="10.44140625" style="2" customWidth="1"/>
    <col min="7" max="7" width="27" style="17" customWidth="1"/>
  </cols>
  <sheetData>
    <row r="1" spans="1:8" ht="20.25">
      <c r="A1" s="96" t="s">
        <v>147</v>
      </c>
      <c r="B1" s="96"/>
      <c r="C1" s="96"/>
      <c r="D1" s="96"/>
      <c r="E1" s="96"/>
      <c r="F1" s="96"/>
      <c r="G1" s="96"/>
      <c r="H1" s="96"/>
    </row>
    <row r="2" spans="1:8" ht="15">
      <c r="A2" s="23"/>
      <c r="B2" s="23"/>
      <c r="C2" s="15"/>
      <c r="E2" s="16"/>
      <c r="F2" s="16"/>
      <c r="G2" s="15"/>
      <c r="H2" s="23"/>
    </row>
    <row r="3" spans="1:8" ht="15.75">
      <c r="A3" s="18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  <c r="G3" s="20" t="s">
        <v>6</v>
      </c>
      <c r="H3" s="19" t="s">
        <v>7</v>
      </c>
    </row>
    <row r="4" spans="1:8" ht="15">
      <c r="A4" s="23"/>
      <c r="B4" s="23"/>
      <c r="C4" s="15" t="s">
        <v>8</v>
      </c>
      <c r="E4" s="16"/>
      <c r="F4" s="16">
        <v>5553.91</v>
      </c>
      <c r="H4" s="23"/>
    </row>
    <row r="5" spans="1:8" ht="30">
      <c r="A5" s="22">
        <v>43012</v>
      </c>
      <c r="B5" s="23"/>
      <c r="C5" s="15" t="s">
        <v>148</v>
      </c>
      <c r="D5" s="16">
        <v>126.45</v>
      </c>
      <c r="E5" s="16"/>
      <c r="F5" s="16">
        <f>F4-D5+E5</f>
        <v>5427.46</v>
      </c>
      <c r="H5" s="23" t="s">
        <v>27</v>
      </c>
    </row>
    <row r="6" spans="1:8" ht="15">
      <c r="A6" s="22">
        <v>43018</v>
      </c>
      <c r="B6" s="23"/>
      <c r="C6" s="15" t="s">
        <v>149</v>
      </c>
      <c r="E6" s="16">
        <v>1830</v>
      </c>
      <c r="F6" s="16">
        <f>F5-D6+E6</f>
        <v>7257.46</v>
      </c>
      <c r="H6" s="23" t="s">
        <v>10</v>
      </c>
    </row>
    <row r="7" spans="1:8" ht="15">
      <c r="A7" s="22">
        <v>43019</v>
      </c>
      <c r="B7" s="23"/>
      <c r="C7" s="15" t="s">
        <v>150</v>
      </c>
      <c r="D7" s="16">
        <v>158.37</v>
      </c>
      <c r="E7" s="16"/>
      <c r="F7" s="16">
        <f>F6-D7+E7</f>
        <v>7099.09</v>
      </c>
      <c r="H7" s="23" t="s">
        <v>10</v>
      </c>
    </row>
    <row r="8" spans="1:8" ht="15">
      <c r="A8" s="22">
        <v>43021</v>
      </c>
      <c r="B8" s="23"/>
      <c r="C8" s="15" t="s">
        <v>151</v>
      </c>
      <c r="D8" s="16">
        <v>30</v>
      </c>
      <c r="E8" s="16"/>
      <c r="F8" s="16">
        <f>F7-D8+E8</f>
        <v>7069.09</v>
      </c>
      <c r="H8" s="23" t="s">
        <v>10</v>
      </c>
    </row>
    <row r="9" spans="1:8" ht="30">
      <c r="A9" s="22">
        <v>43028</v>
      </c>
      <c r="B9" s="23"/>
      <c r="C9" s="15" t="s">
        <v>152</v>
      </c>
      <c r="D9" s="16">
        <v>123.95</v>
      </c>
      <c r="E9" s="16"/>
      <c r="F9" s="16">
        <f>F8-D9+E9</f>
        <v>6945.14</v>
      </c>
      <c r="H9" s="23" t="s">
        <v>27</v>
      </c>
    </row>
    <row r="10" spans="1:8" ht="30">
      <c r="A10" s="22">
        <v>43031</v>
      </c>
      <c r="B10" s="23"/>
      <c r="C10" s="15" t="s">
        <v>153</v>
      </c>
      <c r="E10" s="16">
        <v>404</v>
      </c>
      <c r="F10" s="16">
        <f t="shared" ref="F10:F71" si="0">F9-D10+E10</f>
        <v>7349.14</v>
      </c>
      <c r="H10" s="23" t="s">
        <v>10</v>
      </c>
    </row>
    <row r="11" spans="1:8" ht="15">
      <c r="A11" s="22">
        <v>43031</v>
      </c>
      <c r="B11" s="23"/>
      <c r="C11" s="15" t="s">
        <v>154</v>
      </c>
      <c r="D11" s="16">
        <v>120</v>
      </c>
      <c r="E11" s="16"/>
      <c r="F11" s="16">
        <f t="shared" si="0"/>
        <v>7229.14</v>
      </c>
      <c r="H11" s="23" t="s">
        <v>10</v>
      </c>
    </row>
    <row r="12" spans="1:8" ht="15">
      <c r="A12" s="22">
        <v>43034</v>
      </c>
      <c r="B12" s="23"/>
      <c r="C12" s="15" t="s">
        <v>154</v>
      </c>
      <c r="D12" s="16">
        <v>40</v>
      </c>
      <c r="E12" s="16"/>
      <c r="F12" s="16">
        <f t="shared" si="0"/>
        <v>7189.14</v>
      </c>
      <c r="H12" s="23" t="s">
        <v>10</v>
      </c>
    </row>
    <row r="13" spans="1:8" ht="15">
      <c r="A13" s="22">
        <v>43036</v>
      </c>
      <c r="B13" s="23">
        <v>1161</v>
      </c>
      <c r="C13" s="15" t="s">
        <v>155</v>
      </c>
      <c r="D13" s="16">
        <v>536.42999999999995</v>
      </c>
      <c r="E13" s="16"/>
      <c r="F13" s="16">
        <f t="shared" si="0"/>
        <v>6652.71</v>
      </c>
      <c r="G13" s="17" t="s">
        <v>156</v>
      </c>
      <c r="H13" s="23" t="s">
        <v>10</v>
      </c>
    </row>
    <row r="14" spans="1:8" ht="133.5" customHeight="1">
      <c r="A14" s="22">
        <v>43039</v>
      </c>
      <c r="B14" s="23"/>
      <c r="C14" s="15" t="s">
        <v>157</v>
      </c>
      <c r="E14" s="16">
        <v>2399</v>
      </c>
      <c r="F14" s="16">
        <f t="shared" si="0"/>
        <v>9051.7099999999991</v>
      </c>
      <c r="H14" s="23" t="s">
        <v>10</v>
      </c>
    </row>
    <row r="15" spans="1:8" ht="15">
      <c r="A15" s="22">
        <v>43039</v>
      </c>
      <c r="B15" s="23"/>
      <c r="C15" s="15" t="s">
        <v>11</v>
      </c>
      <c r="E15" s="16">
        <v>400</v>
      </c>
      <c r="F15" s="16">
        <f t="shared" si="0"/>
        <v>9451.7099999999991</v>
      </c>
      <c r="H15" s="23" t="s">
        <v>12</v>
      </c>
    </row>
    <row r="16" spans="1:8" ht="15">
      <c r="A16" s="22">
        <v>43039</v>
      </c>
      <c r="B16" s="23"/>
      <c r="C16" s="15" t="s">
        <v>33</v>
      </c>
      <c r="E16" s="16">
        <v>150</v>
      </c>
      <c r="F16" s="16">
        <f t="shared" si="0"/>
        <v>9601.7099999999991</v>
      </c>
      <c r="H16" s="23" t="s">
        <v>12</v>
      </c>
    </row>
    <row r="17" spans="1:8" ht="15">
      <c r="A17" s="22">
        <v>43039</v>
      </c>
      <c r="B17" s="23"/>
      <c r="C17" s="15" t="s">
        <v>18</v>
      </c>
      <c r="E17" s="16">
        <v>0.28000000000000003</v>
      </c>
      <c r="F17" s="16">
        <f t="shared" si="0"/>
        <v>9601.99</v>
      </c>
      <c r="H17" s="23" t="s">
        <v>19</v>
      </c>
    </row>
    <row r="18" spans="1:8" ht="30">
      <c r="A18" s="22">
        <v>43040</v>
      </c>
      <c r="B18" s="23"/>
      <c r="C18" s="15" t="s">
        <v>158</v>
      </c>
      <c r="D18" s="16">
        <v>129.44999999999999</v>
      </c>
      <c r="E18" s="16"/>
      <c r="F18" s="16">
        <f t="shared" si="0"/>
        <v>9472.5399999999991</v>
      </c>
      <c r="H18" s="23" t="s">
        <v>27</v>
      </c>
    </row>
    <row r="19" spans="1:8" ht="15">
      <c r="A19" s="22">
        <v>43041</v>
      </c>
      <c r="B19" s="23">
        <v>1162</v>
      </c>
      <c r="C19" s="15" t="s">
        <v>159</v>
      </c>
      <c r="D19" s="16">
        <v>108.71</v>
      </c>
      <c r="E19" s="16"/>
      <c r="F19" s="16">
        <f t="shared" si="0"/>
        <v>9363.83</v>
      </c>
      <c r="G19" s="17" t="s">
        <v>160</v>
      </c>
      <c r="H19" s="23" t="s">
        <v>10</v>
      </c>
    </row>
    <row r="20" spans="1:8" ht="15">
      <c r="A20" s="22">
        <v>43041</v>
      </c>
      <c r="B20" s="23">
        <v>1164</v>
      </c>
      <c r="C20" s="15" t="s">
        <v>161</v>
      </c>
      <c r="D20" s="16">
        <v>150</v>
      </c>
      <c r="E20" s="16"/>
      <c r="F20" s="16">
        <f t="shared" si="0"/>
        <v>9213.83</v>
      </c>
      <c r="G20" s="17" t="s">
        <v>162</v>
      </c>
      <c r="H20" s="23" t="s">
        <v>10</v>
      </c>
    </row>
    <row r="21" spans="1:8" ht="15">
      <c r="A21" s="22">
        <v>43052</v>
      </c>
      <c r="B21" s="23"/>
      <c r="C21" s="15" t="s">
        <v>124</v>
      </c>
      <c r="E21" s="16">
        <v>25</v>
      </c>
      <c r="F21" s="16">
        <f t="shared" si="0"/>
        <v>9238.83</v>
      </c>
      <c r="H21" s="23" t="s">
        <v>12</v>
      </c>
    </row>
    <row r="22" spans="1:8" ht="30">
      <c r="A22" s="22">
        <v>43053</v>
      </c>
      <c r="B22" s="23"/>
      <c r="C22" s="15" t="s">
        <v>163</v>
      </c>
      <c r="D22" s="16">
        <v>12</v>
      </c>
      <c r="E22" s="16"/>
      <c r="F22" s="16">
        <f t="shared" si="0"/>
        <v>9226.83</v>
      </c>
      <c r="H22" s="23" t="s">
        <v>10</v>
      </c>
    </row>
    <row r="23" spans="1:8" ht="15">
      <c r="A23" s="22">
        <v>43054</v>
      </c>
      <c r="B23" s="23"/>
      <c r="C23" s="15" t="s">
        <v>131</v>
      </c>
      <c r="E23" s="16">
        <v>80</v>
      </c>
      <c r="F23" s="16">
        <f t="shared" si="0"/>
        <v>9306.83</v>
      </c>
      <c r="H23" s="23" t="s">
        <v>12</v>
      </c>
    </row>
    <row r="24" spans="1:8" ht="15">
      <c r="A24" s="22">
        <v>43056</v>
      </c>
      <c r="B24" s="23"/>
      <c r="C24" s="15" t="s">
        <v>164</v>
      </c>
      <c r="D24" s="16">
        <v>1403.84</v>
      </c>
      <c r="E24" s="16"/>
      <c r="F24" s="16">
        <f t="shared" si="0"/>
        <v>7902.99</v>
      </c>
      <c r="H24" s="23" t="s">
        <v>10</v>
      </c>
    </row>
    <row r="25" spans="1:8" ht="30">
      <c r="A25" s="22">
        <v>43064</v>
      </c>
      <c r="B25" s="23"/>
      <c r="C25" s="15" t="s">
        <v>165</v>
      </c>
      <c r="D25" s="16">
        <v>128.44999999999999</v>
      </c>
      <c r="E25" s="16"/>
      <c r="F25" s="16">
        <f t="shared" si="0"/>
        <v>7774.54</v>
      </c>
      <c r="H25" s="23" t="s">
        <v>27</v>
      </c>
    </row>
    <row r="26" spans="1:8" ht="30">
      <c r="A26" s="5">
        <v>43066</v>
      </c>
      <c r="B26" s="6">
        <v>1165</v>
      </c>
      <c r="C26" s="4" t="s">
        <v>166</v>
      </c>
      <c r="D26" s="16">
        <v>3800</v>
      </c>
      <c r="F26" s="16">
        <f t="shared" si="0"/>
        <v>3974.54</v>
      </c>
      <c r="G26" s="17" t="s">
        <v>167</v>
      </c>
      <c r="H26" s="23" t="s">
        <v>43</v>
      </c>
    </row>
    <row r="27" spans="1:8" ht="30">
      <c r="A27" s="5">
        <v>43068</v>
      </c>
      <c r="C27" s="15" t="s">
        <v>168</v>
      </c>
      <c r="D27" s="16">
        <v>138.44999999999999</v>
      </c>
      <c r="F27" s="16">
        <f t="shared" si="0"/>
        <v>3836.09</v>
      </c>
      <c r="H27" s="23" t="s">
        <v>27</v>
      </c>
    </row>
    <row r="28" spans="1:8" ht="15">
      <c r="A28" s="5">
        <v>43069</v>
      </c>
      <c r="C28" s="15" t="s">
        <v>18</v>
      </c>
      <c r="E28" s="2">
        <v>0.35</v>
      </c>
      <c r="F28" s="16">
        <f t="shared" si="0"/>
        <v>3836.44</v>
      </c>
      <c r="H28" s="23" t="s">
        <v>19</v>
      </c>
    </row>
    <row r="29" spans="1:8" ht="15">
      <c r="A29" s="5">
        <v>43081</v>
      </c>
      <c r="C29" s="15" t="s">
        <v>169</v>
      </c>
      <c r="E29" s="2">
        <v>50</v>
      </c>
      <c r="F29" s="16">
        <f t="shared" si="0"/>
        <v>3886.44</v>
      </c>
      <c r="H29" s="23" t="s">
        <v>12</v>
      </c>
    </row>
    <row r="30" spans="1:8" ht="30">
      <c r="A30" s="5">
        <v>43088</v>
      </c>
      <c r="C30" s="15" t="s">
        <v>170</v>
      </c>
      <c r="D30" s="16">
        <v>137.57</v>
      </c>
      <c r="F30" s="16">
        <f t="shared" si="0"/>
        <v>3748.87</v>
      </c>
      <c r="H30" s="23" t="s">
        <v>27</v>
      </c>
    </row>
    <row r="31" spans="1:8" ht="15">
      <c r="A31" s="5">
        <v>43098</v>
      </c>
      <c r="C31" s="15" t="s">
        <v>18</v>
      </c>
      <c r="E31" s="2">
        <v>0.23</v>
      </c>
      <c r="F31" s="16">
        <f t="shared" si="0"/>
        <v>3749.1</v>
      </c>
      <c r="H31" s="23" t="s">
        <v>19</v>
      </c>
    </row>
    <row r="32" spans="1:8" ht="15">
      <c r="A32" s="5">
        <v>43118</v>
      </c>
      <c r="C32" s="15" t="s">
        <v>129</v>
      </c>
      <c r="E32" s="2">
        <v>40</v>
      </c>
      <c r="F32" s="16">
        <f t="shared" si="0"/>
        <v>3789.1</v>
      </c>
      <c r="H32" s="23" t="s">
        <v>12</v>
      </c>
    </row>
    <row r="33" spans="1:8" ht="15">
      <c r="A33" s="5">
        <v>43118</v>
      </c>
      <c r="C33" s="15" t="s">
        <v>74</v>
      </c>
      <c r="E33" s="2">
        <v>100</v>
      </c>
      <c r="F33" s="16">
        <f t="shared" si="0"/>
        <v>3889.1</v>
      </c>
      <c r="H33" s="23" t="s">
        <v>12</v>
      </c>
    </row>
    <row r="34" spans="1:8" ht="15">
      <c r="A34" s="5">
        <v>43120</v>
      </c>
      <c r="C34" s="15" t="s">
        <v>81</v>
      </c>
      <c r="E34" s="2">
        <v>150</v>
      </c>
      <c r="F34" s="16">
        <f t="shared" si="0"/>
        <v>4039.1</v>
      </c>
      <c r="H34" s="23" t="s">
        <v>12</v>
      </c>
    </row>
    <row r="35" spans="1:8" ht="30">
      <c r="A35" s="33">
        <v>43126</v>
      </c>
      <c r="B35" s="23"/>
      <c r="C35" s="15" t="s">
        <v>171</v>
      </c>
      <c r="D35" s="16">
        <v>138.44999999999999</v>
      </c>
      <c r="F35" s="16">
        <f t="shared" si="0"/>
        <v>3900.65</v>
      </c>
      <c r="H35" s="23" t="s">
        <v>27</v>
      </c>
    </row>
    <row r="36" spans="1:8" ht="15">
      <c r="A36" s="5">
        <v>43131</v>
      </c>
      <c r="C36" s="15" t="s">
        <v>18</v>
      </c>
      <c r="E36" s="2">
        <v>0.16</v>
      </c>
      <c r="F36" s="16">
        <f t="shared" si="0"/>
        <v>3900.81</v>
      </c>
      <c r="H36" s="23" t="s">
        <v>19</v>
      </c>
    </row>
    <row r="37" spans="1:8" ht="15">
      <c r="A37" s="5">
        <v>43136</v>
      </c>
      <c r="C37" s="15" t="s">
        <v>17</v>
      </c>
      <c r="E37" s="2">
        <v>400</v>
      </c>
      <c r="F37" s="16">
        <f t="shared" si="0"/>
        <v>4300.8099999999995</v>
      </c>
      <c r="H37" s="23" t="s">
        <v>12</v>
      </c>
    </row>
    <row r="38" spans="1:8" ht="30">
      <c r="A38" s="5">
        <v>43146</v>
      </c>
      <c r="C38" s="15" t="s">
        <v>172</v>
      </c>
      <c r="D38" s="16">
        <v>126.45</v>
      </c>
      <c r="F38" s="16">
        <f t="shared" si="0"/>
        <v>4174.3599999999997</v>
      </c>
      <c r="H38" s="23" t="s">
        <v>27</v>
      </c>
    </row>
    <row r="39" spans="1:8" ht="30">
      <c r="A39" s="5">
        <v>43146</v>
      </c>
      <c r="C39" s="15" t="s">
        <v>173</v>
      </c>
      <c r="D39" s="16">
        <v>138.44999999999999</v>
      </c>
      <c r="F39" s="16">
        <f t="shared" si="0"/>
        <v>4035.91</v>
      </c>
      <c r="H39" s="23" t="s">
        <v>27</v>
      </c>
    </row>
    <row r="40" spans="1:8" ht="15">
      <c r="A40" s="5">
        <v>43151</v>
      </c>
      <c r="C40" s="15" t="s">
        <v>174</v>
      </c>
      <c r="E40" s="2">
        <v>25</v>
      </c>
      <c r="F40" s="16">
        <f t="shared" si="0"/>
        <v>4060.91</v>
      </c>
      <c r="H40" s="23" t="s">
        <v>12</v>
      </c>
    </row>
    <row r="41" spans="1:8" ht="15">
      <c r="A41" s="5">
        <v>43159</v>
      </c>
      <c r="C41" s="15" t="s">
        <v>18</v>
      </c>
      <c r="E41" s="2">
        <v>0.15</v>
      </c>
      <c r="F41" s="16">
        <f t="shared" si="0"/>
        <v>4061.06</v>
      </c>
      <c r="H41" s="23" t="s">
        <v>19</v>
      </c>
    </row>
    <row r="42" spans="1:8" ht="15">
      <c r="A42" s="5">
        <v>43165</v>
      </c>
      <c r="C42" s="15" t="s">
        <v>131</v>
      </c>
      <c r="E42" s="2">
        <v>76</v>
      </c>
      <c r="F42" s="16">
        <f t="shared" si="0"/>
        <v>4137.0599999999995</v>
      </c>
      <c r="H42" s="23" t="s">
        <v>12</v>
      </c>
    </row>
    <row r="43" spans="1:8" ht="15">
      <c r="A43" s="5">
        <v>43166</v>
      </c>
      <c r="C43" s="15" t="s">
        <v>124</v>
      </c>
      <c r="E43" s="2">
        <v>50</v>
      </c>
      <c r="F43" s="16">
        <f t="shared" si="0"/>
        <v>4187.0599999999995</v>
      </c>
      <c r="H43" s="23" t="s">
        <v>12</v>
      </c>
    </row>
    <row r="44" spans="1:8" ht="15">
      <c r="A44" s="5">
        <v>43180</v>
      </c>
      <c r="C44" s="15" t="s">
        <v>101</v>
      </c>
      <c r="E44" s="2">
        <v>100</v>
      </c>
      <c r="F44" s="16">
        <f t="shared" si="0"/>
        <v>4287.0599999999995</v>
      </c>
      <c r="H44" s="23" t="s">
        <v>12</v>
      </c>
    </row>
    <row r="45" spans="1:8" ht="15">
      <c r="A45" s="5">
        <v>43189</v>
      </c>
      <c r="C45" s="15" t="s">
        <v>18</v>
      </c>
      <c r="E45" s="2">
        <v>0.17</v>
      </c>
      <c r="F45" s="16">
        <f t="shared" si="0"/>
        <v>4287.2299999999996</v>
      </c>
      <c r="H45" s="48" t="s">
        <v>19</v>
      </c>
    </row>
    <row r="46" spans="1:8" ht="15">
      <c r="A46" s="5">
        <v>43192</v>
      </c>
      <c r="C46" s="15" t="s">
        <v>14</v>
      </c>
      <c r="E46" s="2">
        <v>50</v>
      </c>
      <c r="F46" s="16">
        <f t="shared" si="0"/>
        <v>4337.2299999999996</v>
      </c>
      <c r="H46" s="48" t="s">
        <v>12</v>
      </c>
    </row>
    <row r="47" spans="1:8" ht="15">
      <c r="A47" s="5">
        <v>43201</v>
      </c>
      <c r="C47" s="15" t="s">
        <v>175</v>
      </c>
      <c r="E47" s="2">
        <v>140.75</v>
      </c>
      <c r="F47" s="16">
        <f t="shared" si="0"/>
        <v>4477.9799999999996</v>
      </c>
      <c r="H47" s="23" t="s">
        <v>12</v>
      </c>
    </row>
    <row r="48" spans="1:8" ht="15">
      <c r="A48" s="5">
        <v>43201</v>
      </c>
      <c r="C48" s="15" t="s">
        <v>25</v>
      </c>
      <c r="E48" s="2">
        <v>100</v>
      </c>
      <c r="F48" s="16">
        <f t="shared" si="0"/>
        <v>4577.9799999999996</v>
      </c>
      <c r="H48" s="23" t="s">
        <v>12</v>
      </c>
    </row>
    <row r="49" spans="1:8" ht="30">
      <c r="A49" s="5">
        <v>43217</v>
      </c>
      <c r="C49" s="15" t="s">
        <v>176</v>
      </c>
      <c r="D49" s="16">
        <v>136.87</v>
      </c>
      <c r="F49" s="16">
        <f t="shared" si="0"/>
        <v>4441.1099999999997</v>
      </c>
      <c r="H49" s="23" t="s">
        <v>27</v>
      </c>
    </row>
    <row r="50" spans="1:8" ht="15">
      <c r="A50" s="5">
        <v>43220</v>
      </c>
      <c r="C50" s="15" t="s">
        <v>18</v>
      </c>
      <c r="E50" s="2">
        <v>0.18</v>
      </c>
      <c r="F50" s="16">
        <f t="shared" si="0"/>
        <v>4441.29</v>
      </c>
      <c r="H50" s="23" t="s">
        <v>19</v>
      </c>
    </row>
    <row r="51" spans="1:8" ht="15">
      <c r="A51" s="5">
        <v>43243</v>
      </c>
      <c r="C51" s="15" t="s">
        <v>124</v>
      </c>
      <c r="E51" s="2">
        <v>25</v>
      </c>
      <c r="F51" s="16">
        <f t="shared" si="0"/>
        <v>4466.29</v>
      </c>
      <c r="H51" s="23" t="s">
        <v>12</v>
      </c>
    </row>
    <row r="52" spans="1:8" ht="15">
      <c r="A52" s="5">
        <v>43251</v>
      </c>
      <c r="C52" s="15" t="s">
        <v>18</v>
      </c>
      <c r="E52" s="2">
        <v>0.18</v>
      </c>
      <c r="F52" s="16">
        <f t="shared" si="0"/>
        <v>4466.47</v>
      </c>
      <c r="H52" s="23" t="s">
        <v>19</v>
      </c>
    </row>
    <row r="53" spans="1:8" ht="15">
      <c r="A53" s="5">
        <v>43257</v>
      </c>
      <c r="C53" s="15" t="s">
        <v>72</v>
      </c>
      <c r="E53" s="2">
        <v>50</v>
      </c>
      <c r="F53" s="16">
        <f t="shared" si="0"/>
        <v>4516.47</v>
      </c>
      <c r="H53" s="23" t="s">
        <v>12</v>
      </c>
    </row>
    <row r="54" spans="1:8" ht="15">
      <c r="A54" s="5">
        <v>43276</v>
      </c>
      <c r="C54" s="15" t="s">
        <v>124</v>
      </c>
      <c r="E54" s="2">
        <v>25</v>
      </c>
      <c r="F54" s="16">
        <f t="shared" si="0"/>
        <v>4541.47</v>
      </c>
      <c r="H54" s="23" t="s">
        <v>12</v>
      </c>
    </row>
    <row r="55" spans="1:8" ht="15">
      <c r="A55" s="5">
        <v>43276</v>
      </c>
      <c r="C55" s="15" t="s">
        <v>33</v>
      </c>
      <c r="E55" s="2">
        <v>200</v>
      </c>
      <c r="F55" s="16">
        <f t="shared" si="0"/>
        <v>4741.47</v>
      </c>
      <c r="H55" s="23" t="s">
        <v>12</v>
      </c>
    </row>
    <row r="56" spans="1:8" ht="15">
      <c r="A56" s="5">
        <v>43280</v>
      </c>
      <c r="C56" s="15" t="s">
        <v>18</v>
      </c>
      <c r="E56" s="2">
        <v>0.18</v>
      </c>
      <c r="F56" s="16">
        <f t="shared" si="0"/>
        <v>4741.6500000000005</v>
      </c>
      <c r="H56" s="23" t="s">
        <v>19</v>
      </c>
    </row>
    <row r="57" spans="1:8" ht="15">
      <c r="A57" s="5">
        <v>43305</v>
      </c>
      <c r="C57" s="15" t="s">
        <v>75</v>
      </c>
      <c r="E57" s="2">
        <v>35</v>
      </c>
      <c r="F57" s="16">
        <f t="shared" si="0"/>
        <v>4776.6500000000005</v>
      </c>
      <c r="H57" s="23" t="s">
        <v>12</v>
      </c>
    </row>
    <row r="58" spans="1:8" ht="15">
      <c r="A58" s="5">
        <v>43312</v>
      </c>
      <c r="C58" s="15" t="s">
        <v>18</v>
      </c>
      <c r="E58" s="2">
        <v>0.2</v>
      </c>
      <c r="F58" s="16">
        <f t="shared" si="0"/>
        <v>4776.8500000000004</v>
      </c>
      <c r="H58" s="23" t="s">
        <v>19</v>
      </c>
    </row>
    <row r="59" spans="1:8" ht="30">
      <c r="A59" s="5">
        <v>43335</v>
      </c>
      <c r="C59" s="15" t="s">
        <v>177</v>
      </c>
      <c r="D59" s="16">
        <v>138.44999999999999</v>
      </c>
      <c r="F59" s="16">
        <f t="shared" si="0"/>
        <v>4638.4000000000005</v>
      </c>
      <c r="H59" s="23" t="s">
        <v>27</v>
      </c>
    </row>
    <row r="60" spans="1:8" ht="30">
      <c r="A60" s="5">
        <v>43335</v>
      </c>
      <c r="C60" s="15" t="s">
        <v>178</v>
      </c>
      <c r="D60" s="16">
        <v>126.45</v>
      </c>
      <c r="F60" s="16">
        <f t="shared" si="0"/>
        <v>4511.9500000000007</v>
      </c>
      <c r="H60" s="23" t="s">
        <v>27</v>
      </c>
    </row>
    <row r="61" spans="1:8" ht="15">
      <c r="A61" s="5">
        <v>43336</v>
      </c>
      <c r="C61" s="15" t="s">
        <v>179</v>
      </c>
      <c r="E61" s="2">
        <v>56</v>
      </c>
      <c r="F61" s="16">
        <f t="shared" si="0"/>
        <v>4567.9500000000007</v>
      </c>
      <c r="H61" s="23" t="s">
        <v>12</v>
      </c>
    </row>
    <row r="62" spans="1:8" ht="15">
      <c r="A62" s="5">
        <v>43336</v>
      </c>
      <c r="C62" s="15" t="s">
        <v>74</v>
      </c>
      <c r="E62" s="2">
        <v>100</v>
      </c>
      <c r="F62" s="16">
        <f t="shared" si="0"/>
        <v>4667.9500000000007</v>
      </c>
      <c r="H62" s="23" t="s">
        <v>12</v>
      </c>
    </row>
    <row r="63" spans="1:8" ht="15">
      <c r="A63" s="5">
        <v>43343</v>
      </c>
      <c r="C63" s="15" t="s">
        <v>18</v>
      </c>
      <c r="E63" s="2">
        <v>0.2</v>
      </c>
      <c r="F63" s="16">
        <f t="shared" si="0"/>
        <v>4668.1500000000005</v>
      </c>
      <c r="H63" s="23" t="s">
        <v>19</v>
      </c>
    </row>
    <row r="64" spans="1:8" ht="15">
      <c r="A64" s="5">
        <v>43345</v>
      </c>
      <c r="C64" s="15" t="s">
        <v>124</v>
      </c>
      <c r="E64" s="2">
        <v>25</v>
      </c>
      <c r="F64" s="16">
        <f t="shared" si="0"/>
        <v>4693.1500000000005</v>
      </c>
      <c r="H64" s="23" t="s">
        <v>12</v>
      </c>
    </row>
    <row r="65" spans="1:8" ht="30">
      <c r="A65" s="5">
        <v>43348</v>
      </c>
      <c r="C65" s="15" t="s">
        <v>180</v>
      </c>
      <c r="D65" s="16">
        <v>125.49</v>
      </c>
      <c r="F65" s="16">
        <f t="shared" si="0"/>
        <v>4567.6600000000008</v>
      </c>
      <c r="H65" s="23" t="s">
        <v>27</v>
      </c>
    </row>
    <row r="66" spans="1:8" ht="30">
      <c r="A66" s="5">
        <v>43348</v>
      </c>
      <c r="C66" s="15" t="s">
        <v>181</v>
      </c>
      <c r="D66" s="16">
        <v>130.94999999999999</v>
      </c>
      <c r="F66" s="16">
        <f t="shared" si="0"/>
        <v>4436.7100000000009</v>
      </c>
      <c r="H66" s="23" t="s">
        <v>27</v>
      </c>
    </row>
    <row r="67" spans="1:8" ht="15">
      <c r="A67" s="5">
        <v>43349</v>
      </c>
      <c r="C67" s="15" t="s">
        <v>182</v>
      </c>
      <c r="D67" s="16">
        <v>138.44999999999999</v>
      </c>
      <c r="F67" s="16">
        <f t="shared" si="0"/>
        <v>4298.2600000000011</v>
      </c>
      <c r="H67" s="23" t="s">
        <v>27</v>
      </c>
    </row>
    <row r="68" spans="1:8" ht="30">
      <c r="A68" s="5">
        <v>43357</v>
      </c>
      <c r="C68" s="15" t="s">
        <v>183</v>
      </c>
      <c r="D68" s="16">
        <v>138.44999999999999</v>
      </c>
      <c r="F68" s="16">
        <f t="shared" si="0"/>
        <v>4159.8100000000013</v>
      </c>
      <c r="H68" s="23" t="s">
        <v>27</v>
      </c>
    </row>
    <row r="69" spans="1:8" ht="30">
      <c r="A69" s="5">
        <v>43357</v>
      </c>
      <c r="C69" s="15" t="s">
        <v>184</v>
      </c>
      <c r="D69" s="16">
        <v>138</v>
      </c>
      <c r="F69" s="16">
        <f t="shared" si="0"/>
        <v>4021.8100000000013</v>
      </c>
      <c r="G69" s="17" t="s">
        <v>185</v>
      </c>
      <c r="H69" s="23" t="s">
        <v>55</v>
      </c>
    </row>
    <row r="70" spans="1:8" ht="15">
      <c r="A70" s="5">
        <v>43360</v>
      </c>
      <c r="C70" s="15" t="s">
        <v>11</v>
      </c>
      <c r="E70" s="2">
        <v>200</v>
      </c>
      <c r="F70" s="16">
        <f t="shared" si="0"/>
        <v>4221.8100000000013</v>
      </c>
      <c r="H70" s="23" t="s">
        <v>12</v>
      </c>
    </row>
    <row r="71" spans="1:8" ht="15">
      <c r="A71" s="5">
        <v>43371</v>
      </c>
      <c r="C71" s="15" t="s">
        <v>18</v>
      </c>
      <c r="E71" s="2">
        <v>0.17</v>
      </c>
      <c r="F71" s="16">
        <f t="shared" si="0"/>
        <v>4221.9800000000014</v>
      </c>
      <c r="H71" s="23" t="s">
        <v>19</v>
      </c>
    </row>
  </sheetData>
  <mergeCells count="1">
    <mergeCell ref="A1:H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 New</dc:creator>
  <cp:keywords/>
  <dc:description/>
  <cp:lastModifiedBy>Kevin Adkins</cp:lastModifiedBy>
  <cp:revision/>
  <dcterms:created xsi:type="dcterms:W3CDTF">2014-04-20T21:28:09Z</dcterms:created>
  <dcterms:modified xsi:type="dcterms:W3CDTF">2022-06-09T19:29:08Z</dcterms:modified>
  <cp:category/>
  <cp:contentStatus/>
</cp:coreProperties>
</file>